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V\budget-og regnskab\HS\Budget HS\1 SKB øko\2021\SKB møde nov 2021\"/>
    </mc:Choice>
  </mc:AlternateContent>
  <bookViews>
    <workbookView xWindow="0" yWindow="0" windowWidth="19200" windowHeight="5895"/>
  </bookViews>
  <sheets>
    <sheet name="Ar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4" i="1" l="1"/>
  <c r="L104" i="1"/>
  <c r="H104" i="1"/>
  <c r="G104" i="1"/>
  <c r="I104" i="1" s="1"/>
  <c r="F104" i="1"/>
  <c r="E104" i="1"/>
  <c r="D104" i="1"/>
  <c r="C104" i="1"/>
  <c r="B104" i="1"/>
  <c r="J103" i="1"/>
  <c r="J104" i="1" s="1"/>
  <c r="I103" i="1"/>
  <c r="H92" i="1"/>
  <c r="G92" i="1"/>
  <c r="F92" i="1"/>
  <c r="E92" i="1"/>
  <c r="D92" i="1"/>
  <c r="C92" i="1"/>
  <c r="B92" i="1"/>
  <c r="M85" i="1"/>
  <c r="L85" i="1"/>
  <c r="H85" i="1"/>
  <c r="G85" i="1"/>
  <c r="I85" i="1" s="1"/>
  <c r="F85" i="1"/>
  <c r="E85" i="1"/>
  <c r="D85" i="1"/>
  <c r="C85" i="1"/>
  <c r="B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J85" i="1" s="1"/>
  <c r="I75" i="1"/>
  <c r="M70" i="1"/>
  <c r="L70" i="1"/>
  <c r="H70" i="1"/>
  <c r="G70" i="1"/>
  <c r="I70" i="1" s="1"/>
  <c r="F70" i="1"/>
  <c r="E70" i="1"/>
  <c r="D70" i="1"/>
  <c r="C70" i="1"/>
  <c r="B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J70" i="1" s="1"/>
  <c r="I60" i="1"/>
  <c r="M55" i="1"/>
  <c r="L55" i="1"/>
  <c r="H55" i="1"/>
  <c r="G55" i="1"/>
  <c r="I55" i="1" s="1"/>
  <c r="F55" i="1"/>
  <c r="E55" i="1"/>
  <c r="D55" i="1"/>
  <c r="C55" i="1"/>
  <c r="B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J55" i="1" s="1"/>
  <c r="I45" i="1"/>
  <c r="C41" i="1"/>
  <c r="B41" i="1"/>
  <c r="M40" i="1"/>
  <c r="M13" i="1" s="1"/>
  <c r="L40" i="1"/>
  <c r="L13" i="1" s="1"/>
  <c r="H40" i="1"/>
  <c r="J40" i="1" s="1"/>
  <c r="G40" i="1"/>
  <c r="I40" i="1" s="1"/>
  <c r="F40" i="1"/>
  <c r="E40" i="1"/>
  <c r="E27" i="1" s="1"/>
  <c r="E13" i="1" s="1"/>
  <c r="D40" i="1"/>
  <c r="M39" i="1"/>
  <c r="M12" i="1" s="1"/>
  <c r="L39" i="1"/>
  <c r="H39" i="1"/>
  <c r="J39" i="1" s="1"/>
  <c r="G39" i="1"/>
  <c r="I39" i="1" s="1"/>
  <c r="F39" i="1"/>
  <c r="F26" i="1" s="1"/>
  <c r="F12" i="1" s="1"/>
  <c r="E39" i="1"/>
  <c r="E26" i="1" s="1"/>
  <c r="E12" i="1" s="1"/>
  <c r="D39" i="1"/>
  <c r="D26" i="1" s="1"/>
  <c r="D12" i="1" s="1"/>
  <c r="M38" i="1"/>
  <c r="L38" i="1"/>
  <c r="L11" i="1" s="1"/>
  <c r="H38" i="1"/>
  <c r="J38" i="1" s="1"/>
  <c r="G38" i="1"/>
  <c r="I38" i="1" s="1"/>
  <c r="F38" i="1"/>
  <c r="F25" i="1" s="1"/>
  <c r="F11" i="1" s="1"/>
  <c r="E38" i="1"/>
  <c r="E25" i="1" s="1"/>
  <c r="E11" i="1" s="1"/>
  <c r="D38" i="1"/>
  <c r="D25" i="1" s="1"/>
  <c r="D11" i="1" s="1"/>
  <c r="M37" i="1"/>
  <c r="M10" i="1" s="1"/>
  <c r="L37" i="1"/>
  <c r="H37" i="1"/>
  <c r="H24" i="1" s="1"/>
  <c r="G37" i="1"/>
  <c r="I37" i="1" s="1"/>
  <c r="F37" i="1"/>
  <c r="F24" i="1" s="1"/>
  <c r="F10" i="1" s="1"/>
  <c r="E37" i="1"/>
  <c r="E24" i="1" s="1"/>
  <c r="E10" i="1" s="1"/>
  <c r="D37" i="1"/>
  <c r="D24" i="1" s="1"/>
  <c r="D10" i="1" s="1"/>
  <c r="M36" i="1"/>
  <c r="M9" i="1" s="1"/>
  <c r="L36" i="1"/>
  <c r="L9" i="1" s="1"/>
  <c r="H36" i="1"/>
  <c r="J36" i="1" s="1"/>
  <c r="G36" i="1"/>
  <c r="I36" i="1" s="1"/>
  <c r="F36" i="1"/>
  <c r="E36" i="1"/>
  <c r="E23" i="1" s="1"/>
  <c r="E9" i="1" s="1"/>
  <c r="D36" i="1"/>
  <c r="D23" i="1" s="1"/>
  <c r="D9" i="1" s="1"/>
  <c r="M35" i="1"/>
  <c r="M8" i="1" s="1"/>
  <c r="L35" i="1"/>
  <c r="L8" i="1" s="1"/>
  <c r="H35" i="1"/>
  <c r="J35" i="1" s="1"/>
  <c r="G35" i="1"/>
  <c r="G22" i="1" s="1"/>
  <c r="G8" i="1" s="1"/>
  <c r="I8" i="1" s="1"/>
  <c r="F35" i="1"/>
  <c r="F22" i="1" s="1"/>
  <c r="F8" i="1" s="1"/>
  <c r="E35" i="1"/>
  <c r="D35" i="1"/>
  <c r="D22" i="1" s="1"/>
  <c r="D8" i="1" s="1"/>
  <c r="M34" i="1"/>
  <c r="M7" i="1" s="1"/>
  <c r="L34" i="1"/>
  <c r="L7" i="1" s="1"/>
  <c r="H34" i="1"/>
  <c r="J34" i="1" s="1"/>
  <c r="G34" i="1"/>
  <c r="I34" i="1" s="1"/>
  <c r="F34" i="1"/>
  <c r="F21" i="1" s="1"/>
  <c r="F7" i="1" s="1"/>
  <c r="E34" i="1"/>
  <c r="E21" i="1" s="1"/>
  <c r="E7" i="1" s="1"/>
  <c r="D34" i="1"/>
  <c r="M33" i="1"/>
  <c r="M6" i="1" s="1"/>
  <c r="L33" i="1"/>
  <c r="L6" i="1" s="1"/>
  <c r="H33" i="1"/>
  <c r="H20" i="1" s="1"/>
  <c r="G33" i="1"/>
  <c r="I33" i="1" s="1"/>
  <c r="F33" i="1"/>
  <c r="F20" i="1" s="1"/>
  <c r="F6" i="1" s="1"/>
  <c r="E33" i="1"/>
  <c r="E20" i="1" s="1"/>
  <c r="E6" i="1" s="1"/>
  <c r="D33" i="1"/>
  <c r="D20" i="1" s="1"/>
  <c r="D6" i="1" s="1"/>
  <c r="M32" i="1"/>
  <c r="M5" i="1" s="1"/>
  <c r="L32" i="1"/>
  <c r="L5" i="1" s="1"/>
  <c r="H32" i="1"/>
  <c r="J32" i="1" s="1"/>
  <c r="G32" i="1"/>
  <c r="I32" i="1" s="1"/>
  <c r="F32" i="1"/>
  <c r="F19" i="1" s="1"/>
  <c r="F5" i="1" s="1"/>
  <c r="E32" i="1"/>
  <c r="E19" i="1" s="1"/>
  <c r="E5" i="1" s="1"/>
  <c r="D32" i="1"/>
  <c r="M31" i="1"/>
  <c r="L31" i="1"/>
  <c r="H31" i="1"/>
  <c r="J31" i="1" s="1"/>
  <c r="J41" i="1" s="1"/>
  <c r="G31" i="1"/>
  <c r="I31" i="1" s="1"/>
  <c r="F31" i="1"/>
  <c r="F18" i="1" s="1"/>
  <c r="F4" i="1" s="1"/>
  <c r="E31" i="1"/>
  <c r="D31" i="1"/>
  <c r="M28" i="1"/>
  <c r="L28" i="1"/>
  <c r="C28" i="1"/>
  <c r="B28" i="1"/>
  <c r="H27" i="1"/>
  <c r="J27" i="1" s="1"/>
  <c r="G27" i="1"/>
  <c r="I27" i="1" s="1"/>
  <c r="F27" i="1"/>
  <c r="F13" i="1" s="1"/>
  <c r="D27" i="1"/>
  <c r="D13" i="1" s="1"/>
  <c r="H25" i="1"/>
  <c r="H11" i="1" s="1"/>
  <c r="J11" i="1" s="1"/>
  <c r="G25" i="1"/>
  <c r="I25" i="1" s="1"/>
  <c r="G24" i="1"/>
  <c r="I24" i="1" s="1"/>
  <c r="H23" i="1"/>
  <c r="H9" i="1" s="1"/>
  <c r="J9" i="1" s="1"/>
  <c r="G23" i="1"/>
  <c r="G9" i="1" s="1"/>
  <c r="I9" i="1" s="1"/>
  <c r="F23" i="1"/>
  <c r="F9" i="1" s="1"/>
  <c r="H22" i="1"/>
  <c r="H8" i="1" s="1"/>
  <c r="J8" i="1" s="1"/>
  <c r="E22" i="1"/>
  <c r="E8" i="1" s="1"/>
  <c r="D21" i="1"/>
  <c r="D7" i="1" s="1"/>
  <c r="D19" i="1"/>
  <c r="D5" i="1" s="1"/>
  <c r="C14" i="1"/>
  <c r="B14" i="1"/>
  <c r="L12" i="1"/>
  <c r="M11" i="1"/>
  <c r="L10" i="1"/>
  <c r="M4" i="1"/>
  <c r="L4" i="1"/>
  <c r="G20" i="1" l="1"/>
  <c r="I20" i="1" s="1"/>
  <c r="H21" i="1"/>
  <c r="J21" i="1" s="1"/>
  <c r="G26" i="1"/>
  <c r="G12" i="1" s="1"/>
  <c r="I12" i="1" s="1"/>
  <c r="G10" i="1"/>
  <c r="I10" i="1" s="1"/>
  <c r="H26" i="1"/>
  <c r="D41" i="1"/>
  <c r="H18" i="1"/>
  <c r="E41" i="1"/>
  <c r="H19" i="1"/>
  <c r="J19" i="1" s="1"/>
  <c r="G18" i="1"/>
  <c r="G4" i="1" s="1"/>
  <c r="I4" i="1" s="1"/>
  <c r="I23" i="1"/>
  <c r="I35" i="1"/>
  <c r="G19" i="1"/>
  <c r="I19" i="1" s="1"/>
  <c r="J25" i="1"/>
  <c r="G5" i="1"/>
  <c r="I5" i="1" s="1"/>
  <c r="D18" i="1"/>
  <c r="D4" i="1" s="1"/>
  <c r="D14" i="1" s="1"/>
  <c r="H41" i="1"/>
  <c r="L41" i="1"/>
  <c r="G13" i="1"/>
  <c r="I13" i="1" s="1"/>
  <c r="M41" i="1"/>
  <c r="G11" i="1"/>
  <c r="I11" i="1" s="1"/>
  <c r="J22" i="1"/>
  <c r="L14" i="1"/>
  <c r="M14" i="1"/>
  <c r="F14" i="1"/>
  <c r="J20" i="1"/>
  <c r="H6" i="1"/>
  <c r="J6" i="1" s="1"/>
  <c r="H10" i="1"/>
  <c r="J10" i="1" s="1"/>
  <c r="J24" i="1"/>
  <c r="F41" i="1"/>
  <c r="H13" i="1"/>
  <c r="J13" i="1" s="1"/>
  <c r="G21" i="1"/>
  <c r="G41" i="1"/>
  <c r="I41" i="1" s="1"/>
  <c r="E18" i="1"/>
  <c r="I22" i="1"/>
  <c r="J23" i="1"/>
  <c r="J33" i="1"/>
  <c r="F28" i="1"/>
  <c r="J37" i="1"/>
  <c r="G6" i="1" l="1"/>
  <c r="I6" i="1" s="1"/>
  <c r="H5" i="1"/>
  <c r="J5" i="1" s="1"/>
  <c r="H7" i="1"/>
  <c r="J7" i="1" s="1"/>
  <c r="J18" i="1"/>
  <c r="J28" i="1" s="1"/>
  <c r="H4" i="1"/>
  <c r="J4" i="1" s="1"/>
  <c r="J14" i="1" s="1"/>
  <c r="I26" i="1"/>
  <c r="I18" i="1"/>
  <c r="J26" i="1"/>
  <c r="H12" i="1"/>
  <c r="J12" i="1" s="1"/>
  <c r="H28" i="1"/>
  <c r="D28" i="1"/>
  <c r="I21" i="1"/>
  <c r="G7" i="1"/>
  <c r="G28" i="1"/>
  <c r="I28" i="1" s="1"/>
  <c r="E4" i="1"/>
  <c r="E14" i="1" s="1"/>
  <c r="E28" i="1"/>
  <c r="H14" i="1" l="1"/>
  <c r="I7" i="1"/>
  <c r="G14" i="1"/>
  <c r="I14" i="1" s="1"/>
</calcChain>
</file>

<file path=xl/sharedStrings.xml><?xml version="1.0" encoding="utf-8"?>
<sst xmlns="http://schemas.openxmlformats.org/spreadsheetml/2006/main" count="175" uniqueCount="39">
  <si>
    <t>Afstemning</t>
  </si>
  <si>
    <t>Helsingør skole</t>
  </si>
  <si>
    <t>Faktisk elevtal skoleåret 2019/20</t>
  </si>
  <si>
    <t xml:space="preserve">Elevtal prognose marts 2019 + ændringer efter faktisk elevtal pr. 5.9.19 20/21 </t>
  </si>
  <si>
    <t xml:space="preserve">Faktisk elevtal 6.9.21 21/22 </t>
  </si>
  <si>
    <t>Skoleår 2022/23  prognose april 2021  samt korrektion for faktisk elevtal pr. 6.9.21</t>
  </si>
  <si>
    <t>Skoleåret 2023/24  prognose april 2021 samt korrektion for faktisk elevtal pr. 6.9.21</t>
  </si>
  <si>
    <t>Skoleåret 2024/25  prognose april 2021 samt korrektion for faktisk elevtal pr. 6.9.21</t>
  </si>
  <si>
    <t>Skoleåret 2025/26  prognose  april 2021 samt korrektion for faktisk elevtal pr. 6.9.21</t>
  </si>
  <si>
    <t>Forskel 22/23 til 23/24 (7/12)</t>
  </si>
  <si>
    <t>Forskel  23/24 til 24/25 (5/12)</t>
  </si>
  <si>
    <t>Elevtal prognose  april 2020 25/26</t>
  </si>
  <si>
    <t>Elevtal prognose  april 2020 26/27</t>
  </si>
  <si>
    <t>BH.KL. ELEVTAL</t>
  </si>
  <si>
    <t>1.KL. ELEVTAL</t>
  </si>
  <si>
    <t>2.KL. ELEVTAL</t>
  </si>
  <si>
    <t>3.KL.ELEVTAL</t>
  </si>
  <si>
    <t>4.KL. ELEVTAL</t>
  </si>
  <si>
    <t>5.KL. ELEVTAL</t>
  </si>
  <si>
    <t>6.KL. ELEVTAL</t>
  </si>
  <si>
    <t>7.KL. ELEVTAL</t>
  </si>
  <si>
    <t>8.KL. ELEVTAL</t>
  </si>
  <si>
    <t>9.KL. ELEVTAL</t>
  </si>
  <si>
    <t xml:space="preserve">I alt: </t>
  </si>
  <si>
    <t>Helsingør Skole Almen elever</t>
  </si>
  <si>
    <t>Helsingør Skole - elever med specielle behov</t>
  </si>
  <si>
    <t>Skoleår 2022/23  prognose april 2021</t>
  </si>
  <si>
    <t>Skoleåret 2023/24  prognose april 2021</t>
  </si>
  <si>
    <t>Skoleåret 2024/25  prognose april 2021</t>
  </si>
  <si>
    <t>Skoleåret 2025/26  prognose  april 2021</t>
  </si>
  <si>
    <t>Helsingør Skole</t>
  </si>
  <si>
    <t>Faktisk elevtal 6.9.21 21/22</t>
  </si>
  <si>
    <t>D-klasser</t>
  </si>
  <si>
    <t>H-klasser</t>
  </si>
  <si>
    <t>Special klasser</t>
  </si>
  <si>
    <t>Elever i X-klasserne</t>
  </si>
  <si>
    <t xml:space="preserve">Faktisk elevtal 7.9.20 20/21 </t>
  </si>
  <si>
    <t>Elever i udenbys tilbud</t>
  </si>
  <si>
    <t>3.KL. ELEVTAL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</si>
</sst>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_ * #,##0_ ;_ * \-#,##0_ ;_ * &quot;-&quot;??_ ;_ @_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i/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Fill="1" applyBorder="1" applyAlignment="1">
      <alignment wrapText="1"/>
    </xf>
    <xf numFmtId="0" fontId="6" fillId="2" borderId="1" xfId="0" applyFont="1" applyFill="1" applyBorder="1" applyAlignment="1"/>
    <xf numFmtId="0" fontId="8" fillId="2" borderId="1" xfId="0" applyFont="1" applyFill="1" applyBorder="1"/>
    <xf numFmtId="0" fontId="8" fillId="0" borderId="4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8" fillId="0" borderId="0" xfId="1" applyNumberFormat="1" applyFont="1" applyFill="1" applyBorder="1" applyAlignment="1">
      <alignment vertical="center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wrapText="1"/>
    </xf>
    <xf numFmtId="165" fontId="2" fillId="3" borderId="0" xfId="0" applyNumberFormat="1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65" fontId="2" fillId="4" borderId="2" xfId="0" applyNumberFormat="1" applyFont="1" applyFill="1" applyBorder="1" applyAlignment="1">
      <alignment wrapText="1"/>
    </xf>
    <xf numFmtId="1" fontId="2" fillId="4" borderId="2" xfId="0" applyNumberFormat="1" applyFont="1" applyFill="1" applyBorder="1" applyAlignment="1">
      <alignment wrapText="1"/>
    </xf>
    <xf numFmtId="3" fontId="2" fillId="5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3" fontId="2" fillId="4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7" fillId="3" borderId="3" xfId="0" applyNumberFormat="1" applyFont="1" applyFill="1" applyBorder="1" applyAlignment="1">
      <alignment wrapText="1"/>
    </xf>
    <xf numFmtId="1" fontId="2" fillId="4" borderId="3" xfId="0" applyNumberFormat="1" applyFont="1" applyFill="1" applyBorder="1" applyAlignment="1">
      <alignment wrapText="1"/>
    </xf>
    <xf numFmtId="0" fontId="8" fillId="2" borderId="5" xfId="0" applyFont="1" applyFill="1" applyBorder="1"/>
    <xf numFmtId="0" fontId="3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3" fontId="2" fillId="5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8" fillId="2" borderId="8" xfId="0" applyFont="1" applyFill="1" applyBorder="1" applyAlignment="1">
      <alignment vertical="center"/>
    </xf>
    <xf numFmtId="165" fontId="3" fillId="3" borderId="9" xfId="1" applyNumberFormat="1" applyFont="1" applyFill="1" applyBorder="1" applyAlignment="1">
      <alignment vertical="center" wrapText="1"/>
    </xf>
    <xf numFmtId="165" fontId="7" fillId="3" borderId="9" xfId="1" applyNumberFormat="1" applyFont="1" applyFill="1" applyBorder="1" applyAlignment="1">
      <alignment vertical="center" wrapText="1"/>
    </xf>
    <xf numFmtId="3" fontId="2" fillId="5" borderId="9" xfId="0" applyNumberFormat="1" applyFont="1" applyFill="1" applyBorder="1" applyAlignment="1">
      <alignment wrapText="1"/>
    </xf>
    <xf numFmtId="166" fontId="2" fillId="4" borderId="9" xfId="1" applyNumberFormat="1" applyFont="1" applyFill="1" applyBorder="1" applyAlignment="1">
      <alignment vertical="center" wrapText="1"/>
    </xf>
    <xf numFmtId="166" fontId="2" fillId="4" borderId="10" xfId="0" applyNumberFormat="1" applyFont="1" applyFill="1" applyBorder="1" applyAlignment="1">
      <alignment wrapText="1"/>
    </xf>
    <xf numFmtId="0" fontId="0" fillId="4" borderId="3" xfId="0" applyFill="1" applyBorder="1"/>
    <xf numFmtId="165" fontId="2" fillId="4" borderId="3" xfId="0" applyNumberFormat="1" applyFont="1" applyFill="1" applyBorder="1" applyAlignment="1">
      <alignment wrapText="1"/>
    </xf>
    <xf numFmtId="0" fontId="0" fillId="4" borderId="6" xfId="0" applyFill="1" applyBorder="1"/>
    <xf numFmtId="165" fontId="2" fillId="4" borderId="9" xfId="1" applyNumberFormat="1" applyFont="1" applyFill="1" applyBorder="1" applyAlignment="1">
      <alignment vertical="center" wrapText="1"/>
    </xf>
    <xf numFmtId="165" fontId="2" fillId="4" borderId="9" xfId="0" applyNumberFormat="1" applyFont="1" applyFill="1" applyBorder="1" applyAlignment="1">
      <alignment wrapText="1"/>
    </xf>
    <xf numFmtId="0" fontId="0" fillId="4" borderId="9" xfId="0" applyFill="1" applyBorder="1"/>
    <xf numFmtId="165" fontId="2" fillId="4" borderId="10" xfId="0" applyNumberFormat="1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2" borderId="5" xfId="0" applyFont="1" applyFill="1" applyBorder="1"/>
    <xf numFmtId="0" fontId="4" fillId="5" borderId="6" xfId="0" applyFont="1" applyFill="1" applyBorder="1" applyAlignment="1">
      <alignment wrapText="1"/>
    </xf>
    <xf numFmtId="165" fontId="2" fillId="5" borderId="9" xfId="1" applyNumberFormat="1" applyFont="1" applyFill="1" applyBorder="1" applyAlignment="1">
      <alignment vertical="center" wrapText="1"/>
    </xf>
    <xf numFmtId="0" fontId="8" fillId="2" borderId="8" xfId="0" applyFont="1" applyFill="1" applyBorder="1"/>
    <xf numFmtId="3" fontId="9" fillId="3" borderId="9" xfId="0" applyNumberFormat="1" applyFont="1" applyFill="1" applyBorder="1" applyAlignment="1">
      <alignment wrapText="1"/>
    </xf>
    <xf numFmtId="3" fontId="7" fillId="3" borderId="9" xfId="0" applyNumberFormat="1" applyFont="1" applyFill="1" applyBorder="1" applyAlignment="1">
      <alignment wrapText="1"/>
    </xf>
    <xf numFmtId="3" fontId="2" fillId="4" borderId="9" xfId="0" applyNumberFormat="1" applyFont="1" applyFill="1" applyBorder="1" applyAlignment="1">
      <alignment wrapText="1"/>
    </xf>
    <xf numFmtId="1" fontId="2" fillId="4" borderId="9" xfId="0" applyNumberFormat="1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4" fillId="4" borderId="6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48;rn%20&amp;%20Unge/B&amp;U-int.adm/B2022/Elevtal/Beregningen%20af%20elevtalsreguleringen%20efter%20faktiske%20elevtal%20pr.6.9.2021%20efter%20skolerne%20bem&#230;rk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 skoler vægtet"/>
      <sheetName val="Oversigt alle skoler 2014-2027"/>
      <sheetName val="Korr efter faktisk 6.9 21 "/>
      <sheetName val="Budgetkor efter fakt 6.09.21  "/>
      <sheetName val="Beregning korrek. 6.9.21"/>
      <sheetName val="til skolerne"/>
      <sheetName val="Tikøb skole"/>
      <sheetName val="Hornbæk skole"/>
    </sheetNames>
    <sheetDataSet>
      <sheetData sheetId="0"/>
      <sheetData sheetId="1"/>
      <sheetData sheetId="2">
        <row r="6">
          <cell r="K6">
            <v>153.88262205999996</v>
          </cell>
        </row>
        <row r="38">
          <cell r="F38">
            <v>169</v>
          </cell>
          <cell r="K38">
            <v>191.83497171999997</v>
          </cell>
          <cell r="P38">
            <v>195.65639370000002</v>
          </cell>
          <cell r="U38">
            <v>179.15318638999997</v>
          </cell>
          <cell r="Y38">
            <v>193.88482168000002</v>
          </cell>
        </row>
        <row r="39">
          <cell r="F39">
            <v>174</v>
          </cell>
          <cell r="K39">
            <v>162.57151767000005</v>
          </cell>
          <cell r="P39">
            <v>182.59964548999997</v>
          </cell>
          <cell r="U39">
            <v>186.42320796000004</v>
          </cell>
          <cell r="Y39">
            <v>171.68605614999993</v>
          </cell>
        </row>
        <row r="40">
          <cell r="F40">
            <v>134</v>
          </cell>
          <cell r="K40">
            <v>171.7288952400001</v>
          </cell>
          <cell r="P40">
            <v>161.35711443999998</v>
          </cell>
          <cell r="U40">
            <v>180.56480736</v>
          </cell>
          <cell r="Y40">
            <v>184.19569446000003</v>
          </cell>
        </row>
        <row r="41">
          <cell r="F41">
            <v>163</v>
          </cell>
          <cell r="K41">
            <v>133.58017025999999</v>
          </cell>
          <cell r="P41">
            <v>168.25388644999998</v>
          </cell>
          <cell r="U41">
            <v>159.34985656999999</v>
          </cell>
          <cell r="Y41">
            <v>176.98837281999997</v>
          </cell>
        </row>
        <row r="42">
          <cell r="F42">
            <v>150</v>
          </cell>
          <cell r="K42">
            <v>161.03660791999994</v>
          </cell>
          <cell r="P42">
            <v>134.12625189999997</v>
          </cell>
          <cell r="U42">
            <v>167.32154474000001</v>
          </cell>
          <cell r="Y42">
            <v>158.21267283000003</v>
          </cell>
        </row>
        <row r="43">
          <cell r="F43">
            <v>188</v>
          </cell>
          <cell r="K43">
            <v>155.33556027000009</v>
          </cell>
          <cell r="P43">
            <v>164.26592200000002</v>
          </cell>
          <cell r="U43">
            <v>139.20027144999997</v>
          </cell>
          <cell r="Y43">
            <v>159.53625099999996</v>
          </cell>
        </row>
        <row r="44">
          <cell r="F44">
            <v>166</v>
          </cell>
          <cell r="K44">
            <v>180.79326045000002</v>
          </cell>
          <cell r="P44">
            <v>151.17838918999999</v>
          </cell>
          <cell r="U44">
            <v>158.43728827000001</v>
          </cell>
          <cell r="Y44">
            <v>141.49914163</v>
          </cell>
        </row>
        <row r="45">
          <cell r="F45">
            <v>162</v>
          </cell>
          <cell r="K45">
            <v>148.36155819999999</v>
          </cell>
          <cell r="P45">
            <v>158.10848397000004</v>
          </cell>
          <cell r="U45">
            <v>135.80798146000004</v>
          </cell>
          <cell r="Y45">
            <v>140.02745378000003</v>
          </cell>
        </row>
        <row r="46">
          <cell r="F46">
            <v>162</v>
          </cell>
          <cell r="K46">
            <v>157.29917191999994</v>
          </cell>
          <cell r="P46">
            <v>144.03605395000005</v>
          </cell>
          <cell r="U46">
            <v>153.27471518000004</v>
          </cell>
          <cell r="Y46">
            <v>133.27164765000001</v>
          </cell>
        </row>
        <row r="47">
          <cell r="F47">
            <v>152</v>
          </cell>
          <cell r="K47">
            <v>159.31930840000001</v>
          </cell>
          <cell r="P47">
            <v>153.79296618999999</v>
          </cell>
          <cell r="U47">
            <v>142.16241545</v>
          </cell>
          <cell r="Y47">
            <v>153.13083506999996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A85" workbookViewId="0">
      <selection activeCell="N9" sqref="N9"/>
    </sheetView>
  </sheetViews>
  <sheetFormatPr defaultColWidth="21.85546875" defaultRowHeight="15" x14ac:dyDescent="0.25"/>
  <cols>
    <col min="2" max="3" width="0" hidden="1" customWidth="1"/>
    <col min="4" max="4" width="19.5703125" bestFit="1" customWidth="1"/>
    <col min="5" max="7" width="18.42578125" bestFit="1" customWidth="1"/>
    <col min="8" max="8" width="18.85546875" bestFit="1" customWidth="1"/>
    <col min="9" max="11" width="0" hidden="1" customWidth="1"/>
    <col min="12" max="12" width="14.5703125" customWidth="1"/>
    <col min="13" max="13" width="13.85546875" customWidth="1"/>
  </cols>
  <sheetData>
    <row r="1" spans="1:14" ht="15.75" thickBot="1" x14ac:dyDescent="0.3">
      <c r="A1" t="s">
        <v>0</v>
      </c>
      <c r="D1">
        <v>1620</v>
      </c>
      <c r="E1">
        <v>1622</v>
      </c>
      <c r="F1">
        <v>1613</v>
      </c>
      <c r="G1">
        <v>1602</v>
      </c>
      <c r="H1">
        <v>1612</v>
      </c>
    </row>
    <row r="2" spans="1:14" ht="75" x14ac:dyDescent="0.25">
      <c r="A2" s="47" t="s">
        <v>1</v>
      </c>
      <c r="B2" s="28" t="s">
        <v>2</v>
      </c>
      <c r="C2" s="29" t="s">
        <v>3</v>
      </c>
      <c r="D2" s="48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41"/>
      <c r="L2" s="56" t="s">
        <v>11</v>
      </c>
      <c r="M2" s="57" t="s">
        <v>12</v>
      </c>
      <c r="N2" s="1"/>
    </row>
    <row r="3" spans="1:14" ht="15.75" x14ac:dyDescent="0.3">
      <c r="A3" s="2"/>
      <c r="B3" s="21"/>
      <c r="C3" s="22"/>
      <c r="D3" s="46"/>
      <c r="E3" s="23"/>
      <c r="F3" s="17"/>
      <c r="G3" s="17"/>
      <c r="H3" s="17"/>
      <c r="I3" s="17"/>
      <c r="J3" s="17"/>
      <c r="K3" s="39"/>
      <c r="L3" s="17"/>
      <c r="M3" s="16"/>
    </row>
    <row r="4" spans="1:14" ht="15.75" x14ac:dyDescent="0.3">
      <c r="A4" s="3" t="s">
        <v>13</v>
      </c>
      <c r="B4" s="24">
        <v>146</v>
      </c>
      <c r="C4" s="25">
        <v>179</v>
      </c>
      <c r="D4" s="20">
        <f>D18+D31</f>
        <v>169</v>
      </c>
      <c r="E4" s="23">
        <f>E18+E31</f>
        <v>191.83497171999997</v>
      </c>
      <c r="F4" s="23">
        <f>F18+F31</f>
        <v>195.65639370000002</v>
      </c>
      <c r="G4" s="23">
        <f>G18+G31</f>
        <v>179.15318638999997</v>
      </c>
      <c r="H4" s="40">
        <f>H18+H31</f>
        <v>193.88482168000002</v>
      </c>
      <c r="I4" s="17" t="e">
        <f>G4-#REF!</f>
        <v>#REF!</v>
      </c>
      <c r="J4" s="17" t="e">
        <f>H4-#REF!</f>
        <v>#REF!</v>
      </c>
      <c r="K4" s="39"/>
      <c r="L4" s="40">
        <f>L18+L31</f>
        <v>177</v>
      </c>
      <c r="M4" s="18">
        <f>M18+M31</f>
        <v>179</v>
      </c>
    </row>
    <row r="5" spans="1:14" ht="15.75" x14ac:dyDescent="0.3">
      <c r="A5" s="3" t="s">
        <v>14</v>
      </c>
      <c r="B5" s="24">
        <v>167</v>
      </c>
      <c r="C5" s="25">
        <v>142</v>
      </c>
      <c r="D5" s="20">
        <f>D19+D32</f>
        <v>174</v>
      </c>
      <c r="E5" s="23">
        <f>E19+E32</f>
        <v>162.57151767000005</v>
      </c>
      <c r="F5" s="23">
        <f>F19+F32</f>
        <v>182.59964548999997</v>
      </c>
      <c r="G5" s="23">
        <f>G19+G32</f>
        <v>186.42320796000004</v>
      </c>
      <c r="H5" s="40">
        <f>H19+H32</f>
        <v>171.68605614999993</v>
      </c>
      <c r="I5" s="40" t="e">
        <f>G5-#REF!</f>
        <v>#REF!</v>
      </c>
      <c r="J5" s="17" t="e">
        <f>H5-#REF!</f>
        <v>#REF!</v>
      </c>
      <c r="K5" s="39"/>
      <c r="L5" s="40">
        <f>L19+L32</f>
        <v>169</v>
      </c>
      <c r="M5" s="18">
        <f>M19+M32</f>
        <v>172</v>
      </c>
    </row>
    <row r="6" spans="1:14" ht="15.75" x14ac:dyDescent="0.3">
      <c r="A6" s="3" t="s">
        <v>15</v>
      </c>
      <c r="B6" s="24">
        <v>156</v>
      </c>
      <c r="C6" s="25">
        <v>158</v>
      </c>
      <c r="D6" s="20">
        <f>D20+D33</f>
        <v>134</v>
      </c>
      <c r="E6" s="23">
        <f>E20+E33</f>
        <v>171.7288952400001</v>
      </c>
      <c r="F6" s="26">
        <f>F20+F33</f>
        <v>161.35711443999998</v>
      </c>
      <c r="G6" s="26">
        <f>G20+G33</f>
        <v>180.56480736</v>
      </c>
      <c r="H6" s="40">
        <f>H20+H33</f>
        <v>184.19569446000003</v>
      </c>
      <c r="I6" s="40" t="e">
        <f>G6-#REF!</f>
        <v>#REF!</v>
      </c>
      <c r="J6" s="17" t="e">
        <f>H6-#REF!</f>
        <v>#REF!</v>
      </c>
      <c r="K6" s="39"/>
      <c r="L6" s="40">
        <f>L20+L33</f>
        <v>173</v>
      </c>
      <c r="M6" s="18">
        <f>M20+M33</f>
        <v>162</v>
      </c>
    </row>
    <row r="7" spans="1:14" ht="15.75" x14ac:dyDescent="0.3">
      <c r="A7" s="3" t="s">
        <v>16</v>
      </c>
      <c r="B7" s="24">
        <v>189</v>
      </c>
      <c r="C7" s="25">
        <v>151</v>
      </c>
      <c r="D7" s="20">
        <f>D21+D34</f>
        <v>163</v>
      </c>
      <c r="E7" s="23">
        <f>E21+E34</f>
        <v>133.58017025999999</v>
      </c>
      <c r="F7" s="26">
        <f>F21+F34</f>
        <v>168.25388644999998</v>
      </c>
      <c r="G7" s="26">
        <f>G21+G34</f>
        <v>159.34985656999999</v>
      </c>
      <c r="H7" s="40">
        <f>H21+H34</f>
        <v>176.98837281999997</v>
      </c>
      <c r="I7" s="40" t="e">
        <f>G7-#REF!</f>
        <v>#REF!</v>
      </c>
      <c r="J7" s="17" t="e">
        <f>H7-#REF!</f>
        <v>#REF!</v>
      </c>
      <c r="K7" s="39"/>
      <c r="L7" s="40">
        <f>L21+L34</f>
        <v>167</v>
      </c>
      <c r="M7" s="18">
        <f>M21+M34</f>
        <v>168</v>
      </c>
    </row>
    <row r="8" spans="1:14" ht="15.75" x14ac:dyDescent="0.3">
      <c r="A8" s="3" t="s">
        <v>17</v>
      </c>
      <c r="B8" s="24">
        <v>168</v>
      </c>
      <c r="C8" s="25">
        <v>185</v>
      </c>
      <c r="D8" s="20">
        <f>D22+D35</f>
        <v>150</v>
      </c>
      <c r="E8" s="23">
        <f>E22+E35</f>
        <v>161.03660791999994</v>
      </c>
      <c r="F8" s="26">
        <f>F22+F35</f>
        <v>134.12625189999997</v>
      </c>
      <c r="G8" s="26">
        <f>G22+G35</f>
        <v>167.32154474000001</v>
      </c>
      <c r="H8" s="40">
        <f>H22+H35</f>
        <v>158.21267283000003</v>
      </c>
      <c r="I8" s="40" t="e">
        <f>G8-#REF!</f>
        <v>#REF!</v>
      </c>
      <c r="J8" s="17" t="e">
        <f>H8-#REF!</f>
        <v>#REF!</v>
      </c>
      <c r="K8" s="39"/>
      <c r="L8" s="40">
        <f>L22+L35</f>
        <v>152</v>
      </c>
      <c r="M8" s="18">
        <f>M22+M35</f>
        <v>165</v>
      </c>
    </row>
    <row r="9" spans="1:14" ht="15.75" x14ac:dyDescent="0.3">
      <c r="A9" s="3" t="s">
        <v>18</v>
      </c>
      <c r="B9" s="24">
        <v>197</v>
      </c>
      <c r="C9" s="25">
        <v>167</v>
      </c>
      <c r="D9" s="20">
        <f>D23+D36</f>
        <v>188</v>
      </c>
      <c r="E9" s="23">
        <f>E23+E36</f>
        <v>155.33556027000009</v>
      </c>
      <c r="F9" s="26">
        <f>F23+F36</f>
        <v>164.26592200000002</v>
      </c>
      <c r="G9" s="26">
        <f>G23+G36</f>
        <v>139.20027144999997</v>
      </c>
      <c r="H9" s="40">
        <f>H23+H36</f>
        <v>159.53625099999996</v>
      </c>
      <c r="I9" s="40" t="e">
        <f>G9-#REF!</f>
        <v>#REF!</v>
      </c>
      <c r="J9" s="17" t="e">
        <f>H9-#REF!</f>
        <v>#REF!</v>
      </c>
      <c r="K9" s="39"/>
      <c r="L9" s="40">
        <f>L23+L36</f>
        <v>159</v>
      </c>
      <c r="M9" s="18">
        <f>M23+M36</f>
        <v>152</v>
      </c>
    </row>
    <row r="10" spans="1:14" ht="15.75" x14ac:dyDescent="0.3">
      <c r="A10" s="3" t="s">
        <v>19</v>
      </c>
      <c r="B10" s="24">
        <v>191</v>
      </c>
      <c r="C10" s="25">
        <v>173</v>
      </c>
      <c r="D10" s="20">
        <f>D24+D37</f>
        <v>166</v>
      </c>
      <c r="E10" s="23">
        <f>E24+E37</f>
        <v>180.79326045000002</v>
      </c>
      <c r="F10" s="26">
        <f>F24+F37</f>
        <v>151.17838918999999</v>
      </c>
      <c r="G10" s="26">
        <f>G24+G37</f>
        <v>158.43728827000001</v>
      </c>
      <c r="H10" s="40">
        <f>H24+H37</f>
        <v>141.49914163</v>
      </c>
      <c r="I10" s="40" t="e">
        <f>G10-#REF!</f>
        <v>#REF!</v>
      </c>
      <c r="J10" s="17" t="e">
        <f>H10-#REF!</f>
        <v>#REF!</v>
      </c>
      <c r="K10" s="39"/>
      <c r="L10" s="40">
        <f>L24+L37</f>
        <v>131</v>
      </c>
      <c r="M10" s="18">
        <f>M24+M37</f>
        <v>154</v>
      </c>
    </row>
    <row r="11" spans="1:14" ht="15.75" x14ac:dyDescent="0.3">
      <c r="A11" s="3" t="s">
        <v>20</v>
      </c>
      <c r="B11" s="24">
        <v>161</v>
      </c>
      <c r="C11" s="25">
        <v>173</v>
      </c>
      <c r="D11" s="20">
        <f>D25+D38</f>
        <v>162</v>
      </c>
      <c r="E11" s="23">
        <f>E25+E38</f>
        <v>148.36155819999999</v>
      </c>
      <c r="F11" s="26">
        <f>F25+F38</f>
        <v>158.10848397000004</v>
      </c>
      <c r="G11" s="26">
        <f>G25+G38</f>
        <v>135.80798146000004</v>
      </c>
      <c r="H11" s="40">
        <f>H25+H38</f>
        <v>140.02745378000003</v>
      </c>
      <c r="I11" s="40" t="e">
        <f>G11-#REF!</f>
        <v>#REF!</v>
      </c>
      <c r="J11" s="17" t="e">
        <f>H11-#REF!</f>
        <v>#REF!</v>
      </c>
      <c r="K11" s="39"/>
      <c r="L11" s="40">
        <f>L25+L38</f>
        <v>124</v>
      </c>
      <c r="M11" s="18">
        <f>M25+M38</f>
        <v>111</v>
      </c>
    </row>
    <row r="12" spans="1:14" ht="15.75" x14ac:dyDescent="0.3">
      <c r="A12" s="3" t="s">
        <v>21</v>
      </c>
      <c r="B12" s="24">
        <v>158</v>
      </c>
      <c r="C12" s="25">
        <v>154</v>
      </c>
      <c r="D12" s="20">
        <f>D26+D39</f>
        <v>162</v>
      </c>
      <c r="E12" s="23">
        <f>E26+E39</f>
        <v>157.29917191999994</v>
      </c>
      <c r="F12" s="26">
        <f>F26+F39</f>
        <v>144.03605395000005</v>
      </c>
      <c r="G12" s="26">
        <f>G26+G39</f>
        <v>153.27471518000004</v>
      </c>
      <c r="H12" s="40">
        <f>H26+H39</f>
        <v>133.27164765000001</v>
      </c>
      <c r="I12" s="40" t="e">
        <f>G12-#REF!</f>
        <v>#REF!</v>
      </c>
      <c r="J12" s="17" t="e">
        <f>H12-#REF!</f>
        <v>#REF!</v>
      </c>
      <c r="K12" s="39"/>
      <c r="L12" s="40">
        <f>L26+L39</f>
        <v>119</v>
      </c>
      <c r="M12" s="18">
        <f>M26+M39</f>
        <v>118</v>
      </c>
    </row>
    <row r="13" spans="1:14" ht="15.75" x14ac:dyDescent="0.3">
      <c r="A13" s="3" t="s">
        <v>22</v>
      </c>
      <c r="B13" s="24">
        <v>186</v>
      </c>
      <c r="C13" s="25">
        <v>154</v>
      </c>
      <c r="D13" s="20">
        <f>D27+D40</f>
        <v>152</v>
      </c>
      <c r="E13" s="23">
        <f>E27+E40</f>
        <v>159.31930840000001</v>
      </c>
      <c r="F13" s="26">
        <f>F27+F40</f>
        <v>153.79296618999999</v>
      </c>
      <c r="G13" s="26">
        <f>G27+G40</f>
        <v>142.16241545</v>
      </c>
      <c r="H13" s="40">
        <f>H27+H40</f>
        <v>153.13083506999996</v>
      </c>
      <c r="I13" s="40" t="e">
        <f>G13-#REF!</f>
        <v>#REF!</v>
      </c>
      <c r="J13" s="17" t="e">
        <f>H13-#REF!</f>
        <v>#REF!</v>
      </c>
      <c r="K13" s="39"/>
      <c r="L13" s="40">
        <f>L27+L40</f>
        <v>139</v>
      </c>
      <c r="M13" s="18">
        <f>M27+M40</f>
        <v>118</v>
      </c>
    </row>
    <row r="14" spans="1:14" ht="15.75" thickBot="1" x14ac:dyDescent="0.3">
      <c r="A14" s="33" t="s">
        <v>23</v>
      </c>
      <c r="B14" s="34">
        <f t="shared" ref="B14:H14" si="0">SUM(B4:B13)</f>
        <v>1719</v>
      </c>
      <c r="C14" s="35">
        <f t="shared" si="0"/>
        <v>1636</v>
      </c>
      <c r="D14" s="49">
        <f t="shared" si="0"/>
        <v>1620</v>
      </c>
      <c r="E14" s="42">
        <f t="shared" si="0"/>
        <v>1621.86102205</v>
      </c>
      <c r="F14" s="42">
        <f t="shared" si="0"/>
        <v>1613.3751072799998</v>
      </c>
      <c r="G14" s="42">
        <f t="shared" si="0"/>
        <v>1601.69527483</v>
      </c>
      <c r="H14" s="43">
        <f t="shared" si="0"/>
        <v>1612.43294707</v>
      </c>
      <c r="I14" s="43" t="e">
        <f>G14-#REF!</f>
        <v>#REF!</v>
      </c>
      <c r="J14" s="43" t="e">
        <f>SUM(J4:J13)</f>
        <v>#REF!</v>
      </c>
      <c r="K14" s="44"/>
      <c r="L14" s="43">
        <f>SUM(L4:L13)</f>
        <v>1510</v>
      </c>
      <c r="M14" s="45">
        <f>SUM(M4:M13)</f>
        <v>1499</v>
      </c>
    </row>
    <row r="15" spans="1:14" s="9" customFormat="1" ht="15.75" x14ac:dyDescent="0.3">
      <c r="A15" s="4"/>
      <c r="B15" s="5"/>
      <c r="C15" s="5"/>
      <c r="D15" s="5"/>
      <c r="E15" s="6"/>
      <c r="F15" s="7"/>
      <c r="G15" s="8"/>
      <c r="H15" s="8"/>
      <c r="I15" s="8"/>
      <c r="J15" s="8"/>
      <c r="L15" s="8"/>
      <c r="M15" s="8"/>
    </row>
    <row r="16" spans="1:14" ht="15.75" thickBot="1" x14ac:dyDescent="0.3"/>
    <row r="17" spans="1:13" ht="75" x14ac:dyDescent="0.25">
      <c r="A17" s="47" t="s">
        <v>24</v>
      </c>
      <c r="B17" s="28" t="s">
        <v>2</v>
      </c>
      <c r="C17" s="29" t="s">
        <v>3</v>
      </c>
      <c r="D17" s="48" t="s">
        <v>4</v>
      </c>
      <c r="E17" s="31" t="s">
        <v>5</v>
      </c>
      <c r="F17" s="31" t="s">
        <v>6</v>
      </c>
      <c r="G17" s="31" t="s">
        <v>7</v>
      </c>
      <c r="H17" s="31" t="s">
        <v>8</v>
      </c>
      <c r="I17" s="31" t="s">
        <v>9</v>
      </c>
      <c r="J17" s="31" t="s">
        <v>10</v>
      </c>
      <c r="K17" s="41"/>
      <c r="L17" s="56" t="s">
        <v>11</v>
      </c>
      <c r="M17" s="57" t="s">
        <v>12</v>
      </c>
    </row>
    <row r="18" spans="1:13" ht="15.75" x14ac:dyDescent="0.3">
      <c r="A18" s="2" t="s">
        <v>13</v>
      </c>
      <c r="B18" s="21"/>
      <c r="C18" s="22"/>
      <c r="D18" s="46">
        <f>'[1]Korr efter faktisk 6.9 21 '!$F$38-D31</f>
        <v>157</v>
      </c>
      <c r="E18" s="23">
        <f>'[1]Korr efter faktisk 6.9 21 '!$K$38-E31</f>
        <v>189.83497171999997</v>
      </c>
      <c r="F18" s="17">
        <f>'[1]Korr efter faktisk 6.9 21 '!$P$38-F31</f>
        <v>193.65639370000002</v>
      </c>
      <c r="G18" s="17">
        <f>'[1]Korr efter faktisk 6.9 21 '!$U$38-G31</f>
        <v>177.15318638999997</v>
      </c>
      <c r="H18" s="17">
        <f>'[1]Korr efter faktisk 6.9 21 '!$Y$38-H31</f>
        <v>191.88482168000002</v>
      </c>
      <c r="I18" s="17" t="e">
        <f>G18-#REF!</f>
        <v>#REF!</v>
      </c>
      <c r="J18" s="17" t="e">
        <f>H18-#REF!</f>
        <v>#REF!</v>
      </c>
      <c r="K18" s="39"/>
      <c r="L18" s="17">
        <v>176</v>
      </c>
      <c r="M18" s="16">
        <v>178</v>
      </c>
    </row>
    <row r="19" spans="1:13" ht="15.75" x14ac:dyDescent="0.3">
      <c r="A19" s="3" t="s">
        <v>14</v>
      </c>
      <c r="B19" s="24"/>
      <c r="C19" s="25"/>
      <c r="D19" s="20">
        <f>'[1]Korr efter faktisk 6.9 21 '!$F$39-D32</f>
        <v>166</v>
      </c>
      <c r="E19" s="23">
        <f>'[1]Korr efter faktisk 6.9 21 '!$K$39-E32</f>
        <v>160.57151767000005</v>
      </c>
      <c r="F19" s="23">
        <f>'[1]Korr efter faktisk 6.9 21 '!$P$39-F32</f>
        <v>180.59964548999997</v>
      </c>
      <c r="G19" s="23">
        <f>'[1]Korr efter faktisk 6.9 21 '!$U$39-G32</f>
        <v>184.42320796000004</v>
      </c>
      <c r="H19" s="40">
        <f>'[1]Korr efter faktisk 6.9 21 '!$Y$39-H32</f>
        <v>169.68605614999993</v>
      </c>
      <c r="I19" s="17" t="e">
        <f>G19-#REF!</f>
        <v>#REF!</v>
      </c>
      <c r="J19" s="17" t="e">
        <f>H19-#REF!</f>
        <v>#REF!</v>
      </c>
      <c r="K19" s="39"/>
      <c r="L19" s="40">
        <v>167</v>
      </c>
      <c r="M19" s="18">
        <v>171</v>
      </c>
    </row>
    <row r="20" spans="1:13" ht="15.75" x14ac:dyDescent="0.3">
      <c r="A20" s="3" t="s">
        <v>15</v>
      </c>
      <c r="B20" s="24"/>
      <c r="C20" s="25"/>
      <c r="D20" s="20">
        <f>'[1]Korr efter faktisk 6.9 21 '!$F$40-D33</f>
        <v>130</v>
      </c>
      <c r="E20" s="23">
        <f>'[1]Korr efter faktisk 6.9 21 '!$K$40-E33</f>
        <v>168.7288952400001</v>
      </c>
      <c r="F20" s="23">
        <f>'[1]Korr efter faktisk 6.9 21 '!$P$40-F33</f>
        <v>158.35711443999998</v>
      </c>
      <c r="G20" s="23">
        <f>'[1]Korr efter faktisk 6.9 21 '!$U$40-G33</f>
        <v>177.56480736</v>
      </c>
      <c r="H20" s="40">
        <f>'[1]Korr efter faktisk 6.9 21 '!$Y$40-H33</f>
        <v>181.19569446000003</v>
      </c>
      <c r="I20" s="40" t="e">
        <f>G20-#REF!</f>
        <v>#REF!</v>
      </c>
      <c r="J20" s="17" t="e">
        <f>H20-#REF!</f>
        <v>#REF!</v>
      </c>
      <c r="K20" s="39"/>
      <c r="L20" s="40">
        <v>171</v>
      </c>
      <c r="M20" s="18">
        <v>160</v>
      </c>
    </row>
    <row r="21" spans="1:13" ht="15.75" x14ac:dyDescent="0.3">
      <c r="A21" s="3" t="s">
        <v>16</v>
      </c>
      <c r="B21" s="24"/>
      <c r="C21" s="25"/>
      <c r="D21" s="20">
        <f>'[1]Korr efter faktisk 6.9 21 '!$F$41-D34</f>
        <v>161</v>
      </c>
      <c r="E21" s="23">
        <f>'[1]Korr efter faktisk 6.9 21 '!$K$41-E34</f>
        <v>129.58017025999999</v>
      </c>
      <c r="F21" s="26">
        <f>'[1]Korr efter faktisk 6.9 21 '!$P$41-F34</f>
        <v>164.25388644999998</v>
      </c>
      <c r="G21" s="26">
        <f>'[1]Korr efter faktisk 6.9 21 '!$U$41-G34</f>
        <v>156.34985656999999</v>
      </c>
      <c r="H21" s="40">
        <f>'[1]Korr efter faktisk 6.9 21 '!$Y$41-H34</f>
        <v>173.98837281999997</v>
      </c>
      <c r="I21" s="40" t="e">
        <f>G21-#REF!</f>
        <v>#REF!</v>
      </c>
      <c r="J21" s="17" t="e">
        <f>H21-#REF!</f>
        <v>#REF!</v>
      </c>
      <c r="K21" s="39"/>
      <c r="L21" s="40">
        <v>165</v>
      </c>
      <c r="M21" s="18">
        <v>166</v>
      </c>
    </row>
    <row r="22" spans="1:13" ht="15.75" x14ac:dyDescent="0.3">
      <c r="A22" s="3" t="s">
        <v>17</v>
      </c>
      <c r="B22" s="24"/>
      <c r="C22" s="25"/>
      <c r="D22" s="20">
        <f>'[1]Korr efter faktisk 6.9 21 '!$F$42-D35</f>
        <v>143</v>
      </c>
      <c r="E22" s="23">
        <f>'[1]Korr efter faktisk 6.9 21 '!$K$42-E35</f>
        <v>158.03660791999994</v>
      </c>
      <c r="F22" s="26">
        <f>'[1]Korr efter faktisk 6.9 21 '!$P$42-F35</f>
        <v>130.12625189999997</v>
      </c>
      <c r="G22" s="26">
        <f>'[1]Korr efter faktisk 6.9 21 '!$U$42-G35</f>
        <v>163.32154474000001</v>
      </c>
      <c r="H22" s="40">
        <f>'[1]Korr efter faktisk 6.9 21 '!$Y$42-H35</f>
        <v>154.21267283000003</v>
      </c>
      <c r="I22" s="40" t="e">
        <f>G22-#REF!</f>
        <v>#REF!</v>
      </c>
      <c r="J22" s="17" t="e">
        <f>H22-#REF!</f>
        <v>#REF!</v>
      </c>
      <c r="K22" s="39"/>
      <c r="L22" s="40">
        <v>150</v>
      </c>
      <c r="M22" s="18">
        <v>163</v>
      </c>
    </row>
    <row r="23" spans="1:13" ht="15.75" x14ac:dyDescent="0.3">
      <c r="A23" s="3" t="s">
        <v>18</v>
      </c>
      <c r="B23" s="24"/>
      <c r="C23" s="25"/>
      <c r="D23" s="20">
        <f>'[1]Korr efter faktisk 6.9 21 '!$F$43-D36</f>
        <v>182</v>
      </c>
      <c r="E23" s="23">
        <f>'[1]Korr efter faktisk 6.9 21 '!$K$43-E36</f>
        <v>148.33556027000009</v>
      </c>
      <c r="F23" s="26">
        <f>'[1]Korr efter faktisk 6.9 21 '!$P$43-F36</f>
        <v>156.26592200000002</v>
      </c>
      <c r="G23" s="26">
        <f>'[1]Korr efter faktisk 6.9 21 '!$U$43-G36</f>
        <v>131.20027144999997</v>
      </c>
      <c r="H23" s="40">
        <f>'[1]Korr efter faktisk 6.9 21 '!$Y$43-H36</f>
        <v>151.53625099999996</v>
      </c>
      <c r="I23" s="40" t="e">
        <f>G23-#REF!</f>
        <v>#REF!</v>
      </c>
      <c r="J23" s="17" t="e">
        <f>H23-#REF!</f>
        <v>#REF!</v>
      </c>
      <c r="K23" s="39"/>
      <c r="L23" s="40">
        <v>153</v>
      </c>
      <c r="M23" s="18">
        <v>146</v>
      </c>
    </row>
    <row r="24" spans="1:13" ht="15.75" x14ac:dyDescent="0.3">
      <c r="A24" s="3" t="s">
        <v>19</v>
      </c>
      <c r="B24" s="24"/>
      <c r="C24" s="25"/>
      <c r="D24" s="20">
        <f>'[1]Korr efter faktisk 6.9 21 '!$F$44-D37</f>
        <v>161</v>
      </c>
      <c r="E24" s="23">
        <f>'[1]Korr efter faktisk 6.9 21 '!$K$44-E37</f>
        <v>175.79326045000002</v>
      </c>
      <c r="F24" s="26">
        <f>'[1]Korr efter faktisk 6.9 21 '!$P$44-F37</f>
        <v>146.17838918999999</v>
      </c>
      <c r="G24" s="26">
        <f>'[1]Korr efter faktisk 6.9 21 '!$U$44-G37</f>
        <v>153.43728827000001</v>
      </c>
      <c r="H24" s="40">
        <f>'[1]Korr efter faktisk 6.9 21 '!$Y$44-H37</f>
        <v>135.49914163</v>
      </c>
      <c r="I24" s="40" t="e">
        <f>G24-#REF!</f>
        <v>#REF!</v>
      </c>
      <c r="J24" s="17" t="e">
        <f>H24-#REF!</f>
        <v>#REF!</v>
      </c>
      <c r="K24" s="39"/>
      <c r="L24" s="40">
        <v>126</v>
      </c>
      <c r="M24" s="18">
        <v>150</v>
      </c>
    </row>
    <row r="25" spans="1:13" ht="15.75" x14ac:dyDescent="0.3">
      <c r="A25" s="3" t="s">
        <v>20</v>
      </c>
      <c r="B25" s="24"/>
      <c r="C25" s="25"/>
      <c r="D25" s="20">
        <f>'[1]Korr efter faktisk 6.9 21 '!$F$45-D38</f>
        <v>160</v>
      </c>
      <c r="E25" s="23">
        <f>'[1]Korr efter faktisk 6.9 21 '!$K$45-E38</f>
        <v>143.36155819999999</v>
      </c>
      <c r="F25" s="26">
        <f>'[1]Korr efter faktisk 6.9 21 '!$P$45-F38</f>
        <v>152.10848397000004</v>
      </c>
      <c r="G25" s="26">
        <f>'[1]Korr efter faktisk 6.9 21 '!$U$45-G38</f>
        <v>130.80798146000004</v>
      </c>
      <c r="H25" s="40">
        <f>'[1]Korr efter faktisk 6.9 21 '!$Y$45-H38</f>
        <v>133.02745378000003</v>
      </c>
      <c r="I25" s="40" t="e">
        <f>G25-#REF!</f>
        <v>#REF!</v>
      </c>
      <c r="J25" s="17" t="e">
        <f>H25-#REF!</f>
        <v>#REF!</v>
      </c>
      <c r="K25" s="39"/>
      <c r="L25" s="40">
        <v>118</v>
      </c>
      <c r="M25" s="18">
        <v>106</v>
      </c>
    </row>
    <row r="26" spans="1:13" ht="15.75" x14ac:dyDescent="0.3">
      <c r="A26" s="3" t="s">
        <v>21</v>
      </c>
      <c r="B26" s="24"/>
      <c r="C26" s="25"/>
      <c r="D26" s="20">
        <f>'[1]Korr efter faktisk 6.9 21 '!$F$46-D39</f>
        <v>151</v>
      </c>
      <c r="E26" s="23">
        <f>'[1]Korr efter faktisk 6.9 21 '!$K$46-E39</f>
        <v>153.29917191999994</v>
      </c>
      <c r="F26" s="26">
        <f>'[1]Korr efter faktisk 6.9 21 '!$P$46-F39</f>
        <v>138.03605395000005</v>
      </c>
      <c r="G26" s="26">
        <f>'[1]Korr efter faktisk 6.9 21 '!$U$46-G39</f>
        <v>147.27471518000004</v>
      </c>
      <c r="H26" s="40">
        <f>'[1]Korr efter faktisk 6.9 21 '!$Y$46-H39</f>
        <v>126.27164765000001</v>
      </c>
      <c r="I26" s="40" t="e">
        <f>G26-#REF!</f>
        <v>#REF!</v>
      </c>
      <c r="J26" s="17" t="e">
        <f>H26-#REF!</f>
        <v>#REF!</v>
      </c>
      <c r="K26" s="39"/>
      <c r="L26" s="40">
        <v>114</v>
      </c>
      <c r="M26" s="18">
        <v>112</v>
      </c>
    </row>
    <row r="27" spans="1:13" ht="15.75" x14ac:dyDescent="0.3">
      <c r="A27" s="3" t="s">
        <v>22</v>
      </c>
      <c r="B27" s="24"/>
      <c r="C27" s="25"/>
      <c r="D27" s="20">
        <f>'[1]Korr efter faktisk 6.9 21 '!$F$47-D40</f>
        <v>143</v>
      </c>
      <c r="E27" s="23">
        <f>'[1]Korr efter faktisk 6.9 21 '!$K$47-E40</f>
        <v>146.31930840000001</v>
      </c>
      <c r="F27" s="26">
        <f>'[1]Korr efter faktisk 6.9 21 '!$P$47-F40</f>
        <v>149.79296618999999</v>
      </c>
      <c r="G27" s="26">
        <f>'[1]Korr efter faktisk 6.9 21 '!$U$47-G40</f>
        <v>137.16241545</v>
      </c>
      <c r="H27" s="40">
        <f>'[1]Korr efter faktisk 6.9 21 '!$Y$47-H40</f>
        <v>147.13083506999996</v>
      </c>
      <c r="I27" s="40" t="e">
        <f>G27-#REF!</f>
        <v>#REF!</v>
      </c>
      <c r="J27" s="17" t="e">
        <f>H27-#REF!</f>
        <v>#REF!</v>
      </c>
      <c r="K27" s="39"/>
      <c r="L27" s="40">
        <v>131</v>
      </c>
      <c r="M27" s="18">
        <v>113</v>
      </c>
    </row>
    <row r="28" spans="1:13" ht="16.5" thickBot="1" x14ac:dyDescent="0.35">
      <c r="A28" s="50" t="s">
        <v>23</v>
      </c>
      <c r="B28" s="51">
        <f t="shared" ref="B28:H28" si="1">SUM(B18:B27)</f>
        <v>0</v>
      </c>
      <c r="C28" s="52">
        <f t="shared" si="1"/>
        <v>0</v>
      </c>
      <c r="D28" s="36">
        <f t="shared" si="1"/>
        <v>1554</v>
      </c>
      <c r="E28" s="53">
        <f t="shared" si="1"/>
        <v>1573.86102205</v>
      </c>
      <c r="F28" s="54">
        <f t="shared" si="1"/>
        <v>1569.3751072799998</v>
      </c>
      <c r="G28" s="54">
        <f t="shared" si="1"/>
        <v>1558.69527483</v>
      </c>
      <c r="H28" s="43">
        <f t="shared" si="1"/>
        <v>1564.43294707</v>
      </c>
      <c r="I28" s="43" t="e">
        <f>G28-#REF!</f>
        <v>#REF!</v>
      </c>
      <c r="J28" s="55" t="e">
        <f>SUM(J18:J27)</f>
        <v>#REF!</v>
      </c>
      <c r="K28" s="44"/>
      <c r="L28" s="43">
        <f>SUM(L18:L27)</f>
        <v>1471</v>
      </c>
      <c r="M28" s="45">
        <f>SUM(M18:M27)</f>
        <v>1465</v>
      </c>
    </row>
    <row r="29" spans="1:13" ht="15.75" thickBot="1" x14ac:dyDescent="0.3"/>
    <row r="30" spans="1:13" ht="60" x14ac:dyDescent="0.25">
      <c r="A30" s="47" t="s">
        <v>25</v>
      </c>
      <c r="B30" s="28" t="s">
        <v>2</v>
      </c>
      <c r="C30" s="29" t="s">
        <v>3</v>
      </c>
      <c r="D30" s="48" t="s">
        <v>4</v>
      </c>
      <c r="E30" s="31" t="s">
        <v>26</v>
      </c>
      <c r="F30" s="31" t="s">
        <v>27</v>
      </c>
      <c r="G30" s="31" t="s">
        <v>28</v>
      </c>
      <c r="H30" s="31" t="s">
        <v>29</v>
      </c>
      <c r="I30" s="31" t="s">
        <v>9</v>
      </c>
      <c r="J30" s="31" t="s">
        <v>10</v>
      </c>
      <c r="K30" s="41"/>
      <c r="L30" s="31" t="s">
        <v>11</v>
      </c>
      <c r="M30" s="32" t="s">
        <v>12</v>
      </c>
    </row>
    <row r="31" spans="1:13" ht="15.75" x14ac:dyDescent="0.3">
      <c r="A31" s="2" t="s">
        <v>13</v>
      </c>
      <c r="B31" s="21"/>
      <c r="C31" s="22"/>
      <c r="D31" s="46">
        <f>D45+D60+D75</f>
        <v>12</v>
      </c>
      <c r="E31" s="23">
        <f t="shared" ref="E31:H31" si="2">E45+E60+E75</f>
        <v>2</v>
      </c>
      <c r="F31" s="17">
        <f t="shared" si="2"/>
        <v>2</v>
      </c>
      <c r="G31" s="17">
        <f t="shared" si="2"/>
        <v>2</v>
      </c>
      <c r="H31" s="17">
        <f t="shared" si="2"/>
        <v>2</v>
      </c>
      <c r="I31" s="17" t="e">
        <f>G31-#REF!</f>
        <v>#REF!</v>
      </c>
      <c r="J31" s="17" t="e">
        <f>H31-#REF!</f>
        <v>#REF!</v>
      </c>
      <c r="K31" s="39"/>
      <c r="L31" s="17">
        <f t="shared" ref="L31:M35" si="3">L45+L60+L75</f>
        <v>1</v>
      </c>
      <c r="M31" s="16">
        <f t="shared" si="3"/>
        <v>1</v>
      </c>
    </row>
    <row r="32" spans="1:13" ht="15.75" x14ac:dyDescent="0.3">
      <c r="A32" s="3" t="s">
        <v>14</v>
      </c>
      <c r="B32" s="24"/>
      <c r="C32" s="25"/>
      <c r="D32" s="20">
        <f>D46+D61+D76+D97</f>
        <v>8</v>
      </c>
      <c r="E32" s="23">
        <f t="shared" ref="E32:H36" si="4">E46+E61+E76+E97</f>
        <v>2</v>
      </c>
      <c r="F32" s="23">
        <f t="shared" si="4"/>
        <v>2</v>
      </c>
      <c r="G32" s="23">
        <f t="shared" si="4"/>
        <v>2</v>
      </c>
      <c r="H32" s="40">
        <f t="shared" si="4"/>
        <v>2</v>
      </c>
      <c r="I32" s="17" t="e">
        <f>G32-#REF!</f>
        <v>#REF!</v>
      </c>
      <c r="J32" s="17" t="e">
        <f>H32-#REF!</f>
        <v>#REF!</v>
      </c>
      <c r="K32" s="39"/>
      <c r="L32" s="40">
        <f t="shared" si="3"/>
        <v>2</v>
      </c>
      <c r="M32" s="18">
        <f t="shared" si="3"/>
        <v>1</v>
      </c>
    </row>
    <row r="33" spans="1:13" ht="15.75" x14ac:dyDescent="0.3">
      <c r="A33" s="3" t="s">
        <v>15</v>
      </c>
      <c r="B33" s="24"/>
      <c r="C33" s="25"/>
      <c r="D33" s="20">
        <f>D47+D62+D77+D98</f>
        <v>4</v>
      </c>
      <c r="E33" s="23">
        <f t="shared" si="4"/>
        <v>3</v>
      </c>
      <c r="F33" s="23">
        <f t="shared" si="4"/>
        <v>3</v>
      </c>
      <c r="G33" s="23">
        <f t="shared" si="4"/>
        <v>3</v>
      </c>
      <c r="H33" s="40">
        <f t="shared" si="4"/>
        <v>3</v>
      </c>
      <c r="I33" s="40" t="e">
        <f>G33-#REF!</f>
        <v>#REF!</v>
      </c>
      <c r="J33" s="17" t="e">
        <f>H33-#REF!</f>
        <v>#REF!</v>
      </c>
      <c r="K33" s="39"/>
      <c r="L33" s="40">
        <f t="shared" si="3"/>
        <v>2</v>
      </c>
      <c r="M33" s="18">
        <f t="shared" si="3"/>
        <v>2</v>
      </c>
    </row>
    <row r="34" spans="1:13" ht="15.75" x14ac:dyDescent="0.3">
      <c r="A34" s="3" t="s">
        <v>16</v>
      </c>
      <c r="B34" s="24"/>
      <c r="C34" s="25"/>
      <c r="D34" s="20">
        <f>D48+D63+D78+D99</f>
        <v>2</v>
      </c>
      <c r="E34" s="23">
        <f t="shared" si="4"/>
        <v>4</v>
      </c>
      <c r="F34" s="26">
        <f t="shared" si="4"/>
        <v>4</v>
      </c>
      <c r="G34" s="26">
        <f t="shared" si="4"/>
        <v>3</v>
      </c>
      <c r="H34" s="40">
        <f t="shared" si="4"/>
        <v>3</v>
      </c>
      <c r="I34" s="40" t="e">
        <f>G34-#REF!</f>
        <v>#REF!</v>
      </c>
      <c r="J34" s="17" t="e">
        <f>H34-#REF!</f>
        <v>#REF!</v>
      </c>
      <c r="K34" s="39"/>
      <c r="L34" s="40">
        <f t="shared" si="3"/>
        <v>2</v>
      </c>
      <c r="M34" s="18">
        <f t="shared" si="3"/>
        <v>2</v>
      </c>
    </row>
    <row r="35" spans="1:13" ht="15.75" x14ac:dyDescent="0.3">
      <c r="A35" s="3" t="s">
        <v>17</v>
      </c>
      <c r="B35" s="24"/>
      <c r="C35" s="25"/>
      <c r="D35" s="20">
        <f>D49+D64+D79+D100</f>
        <v>7</v>
      </c>
      <c r="E35" s="23">
        <f t="shared" si="4"/>
        <v>3</v>
      </c>
      <c r="F35" s="26">
        <f t="shared" si="4"/>
        <v>4</v>
      </c>
      <c r="G35" s="26">
        <f t="shared" si="4"/>
        <v>4</v>
      </c>
      <c r="H35" s="40">
        <f t="shared" si="4"/>
        <v>4</v>
      </c>
      <c r="I35" s="40" t="e">
        <f>G35-#REF!</f>
        <v>#REF!</v>
      </c>
      <c r="J35" s="17" t="e">
        <f>H35-#REF!</f>
        <v>#REF!</v>
      </c>
      <c r="K35" s="39"/>
      <c r="L35" s="40">
        <f t="shared" si="3"/>
        <v>2</v>
      </c>
      <c r="M35" s="18">
        <f t="shared" si="3"/>
        <v>2</v>
      </c>
    </row>
    <row r="36" spans="1:13" ht="15.75" x14ac:dyDescent="0.3">
      <c r="A36" s="3" t="s">
        <v>18</v>
      </c>
      <c r="B36" s="24"/>
      <c r="C36" s="25"/>
      <c r="D36" s="20">
        <f>D50+D65+D80+D101</f>
        <v>6</v>
      </c>
      <c r="E36" s="23">
        <f t="shared" si="4"/>
        <v>7</v>
      </c>
      <c r="F36" s="26">
        <f t="shared" si="4"/>
        <v>8</v>
      </c>
      <c r="G36" s="26">
        <f t="shared" si="4"/>
        <v>8</v>
      </c>
      <c r="H36" s="40">
        <f t="shared" si="4"/>
        <v>8</v>
      </c>
      <c r="I36" s="40" t="e">
        <f>G36-#REF!</f>
        <v>#REF!</v>
      </c>
      <c r="J36" s="17" t="e">
        <f>H36-#REF!</f>
        <v>#REF!</v>
      </c>
      <c r="K36" s="39"/>
      <c r="L36" s="40">
        <f>L50+L65+L80+L103</f>
        <v>6</v>
      </c>
      <c r="M36" s="18">
        <f>M50+M65+M80+M103</f>
        <v>6</v>
      </c>
    </row>
    <row r="37" spans="1:13" ht="15.75" x14ac:dyDescent="0.3">
      <c r="A37" s="3" t="s">
        <v>19</v>
      </c>
      <c r="B37" s="24"/>
      <c r="C37" s="25"/>
      <c r="D37" s="20">
        <f>D51+D66+D81</f>
        <v>5</v>
      </c>
      <c r="E37" s="23">
        <f t="shared" ref="E37:H38" si="5">E51+E66+E81</f>
        <v>5</v>
      </c>
      <c r="F37" s="26">
        <f t="shared" si="5"/>
        <v>5</v>
      </c>
      <c r="G37" s="26">
        <f t="shared" si="5"/>
        <v>5</v>
      </c>
      <c r="H37" s="40">
        <f t="shared" si="5"/>
        <v>6</v>
      </c>
      <c r="I37" s="40" t="e">
        <f>G37-#REF!</f>
        <v>#REF!</v>
      </c>
      <c r="J37" s="17" t="e">
        <f>H37-#REF!</f>
        <v>#REF!</v>
      </c>
      <c r="K37" s="39"/>
      <c r="L37" s="40">
        <f t="shared" ref="L37:M40" si="6">L51+L66+L81</f>
        <v>5</v>
      </c>
      <c r="M37" s="18">
        <f t="shared" si="6"/>
        <v>4</v>
      </c>
    </row>
    <row r="38" spans="1:13" ht="15.75" x14ac:dyDescent="0.3">
      <c r="A38" s="3" t="s">
        <v>20</v>
      </c>
      <c r="B38" s="24"/>
      <c r="C38" s="25"/>
      <c r="D38" s="20">
        <f>D52+D67+D82</f>
        <v>2</v>
      </c>
      <c r="E38" s="23">
        <f t="shared" si="5"/>
        <v>5</v>
      </c>
      <c r="F38" s="26">
        <f t="shared" si="5"/>
        <v>6</v>
      </c>
      <c r="G38" s="26">
        <f t="shared" si="5"/>
        <v>5</v>
      </c>
      <c r="H38" s="40">
        <f t="shared" si="5"/>
        <v>7</v>
      </c>
      <c r="I38" s="40" t="e">
        <f>G38-#REF!</f>
        <v>#REF!</v>
      </c>
      <c r="J38" s="17" t="e">
        <f>H38-#REF!</f>
        <v>#REF!</v>
      </c>
      <c r="K38" s="39"/>
      <c r="L38" s="40">
        <f t="shared" si="6"/>
        <v>6</v>
      </c>
      <c r="M38" s="18">
        <f t="shared" si="6"/>
        <v>5</v>
      </c>
    </row>
    <row r="39" spans="1:13" ht="15.75" x14ac:dyDescent="0.3">
      <c r="A39" s="3" t="s">
        <v>21</v>
      </c>
      <c r="B39" s="24"/>
      <c r="C39" s="25"/>
      <c r="D39" s="20">
        <f>D53+D68+D83+D90+D102</f>
        <v>11</v>
      </c>
      <c r="E39" s="23">
        <f t="shared" ref="E39:H40" si="7">E53+E68+E83+E90+E102</f>
        <v>4</v>
      </c>
      <c r="F39" s="26">
        <f t="shared" si="7"/>
        <v>6</v>
      </c>
      <c r="G39" s="26">
        <f t="shared" si="7"/>
        <v>6</v>
      </c>
      <c r="H39" s="40">
        <f t="shared" si="7"/>
        <v>7</v>
      </c>
      <c r="I39" s="40" t="e">
        <f>G39-#REF!</f>
        <v>#REF!</v>
      </c>
      <c r="J39" s="17" t="e">
        <f>H39-#REF!</f>
        <v>#REF!</v>
      </c>
      <c r="K39" s="39"/>
      <c r="L39" s="40">
        <f t="shared" si="6"/>
        <v>5</v>
      </c>
      <c r="M39" s="18">
        <f t="shared" si="6"/>
        <v>6</v>
      </c>
    </row>
    <row r="40" spans="1:13" ht="15.75" x14ac:dyDescent="0.3">
      <c r="A40" s="3" t="s">
        <v>22</v>
      </c>
      <c r="B40" s="24"/>
      <c r="C40" s="25"/>
      <c r="D40" s="20">
        <f>D54+D69+D84+D91+D103</f>
        <v>9</v>
      </c>
      <c r="E40" s="23">
        <f t="shared" si="7"/>
        <v>13</v>
      </c>
      <c r="F40" s="26">
        <f t="shared" si="7"/>
        <v>4</v>
      </c>
      <c r="G40" s="26">
        <f t="shared" si="7"/>
        <v>5</v>
      </c>
      <c r="H40" s="40">
        <f t="shared" si="7"/>
        <v>6</v>
      </c>
      <c r="I40" s="40" t="e">
        <f>G40-#REF!</f>
        <v>#REF!</v>
      </c>
      <c r="J40" s="17" t="e">
        <f>H40-#REF!</f>
        <v>#REF!</v>
      </c>
      <c r="K40" s="39"/>
      <c r="L40" s="40">
        <f t="shared" si="6"/>
        <v>8</v>
      </c>
      <c r="M40" s="18">
        <f t="shared" si="6"/>
        <v>5</v>
      </c>
    </row>
    <row r="41" spans="1:13" ht="16.5" thickBot="1" x14ac:dyDescent="0.35">
      <c r="A41" s="50" t="s">
        <v>23</v>
      </c>
      <c r="B41" s="51">
        <f t="shared" ref="B41:H41" si="8">SUM(B31:B40)</f>
        <v>0</v>
      </c>
      <c r="C41" s="52">
        <f t="shared" si="8"/>
        <v>0</v>
      </c>
      <c r="D41" s="36">
        <f t="shared" si="8"/>
        <v>66</v>
      </c>
      <c r="E41" s="53">
        <f t="shared" si="8"/>
        <v>48</v>
      </c>
      <c r="F41" s="54">
        <f t="shared" si="8"/>
        <v>44</v>
      </c>
      <c r="G41" s="54">
        <f t="shared" si="8"/>
        <v>43</v>
      </c>
      <c r="H41" s="43">
        <f t="shared" si="8"/>
        <v>48</v>
      </c>
      <c r="I41" s="43" t="e">
        <f>G41-#REF!</f>
        <v>#REF!</v>
      </c>
      <c r="J41" s="55" t="e">
        <f>SUM(J31:J40)</f>
        <v>#REF!</v>
      </c>
      <c r="K41" s="44"/>
      <c r="L41" s="43">
        <f>SUM(L31:L40)</f>
        <v>39</v>
      </c>
      <c r="M41" s="45">
        <f>SUM(M31:M40)</f>
        <v>34</v>
      </c>
    </row>
    <row r="42" spans="1:13" ht="15.75" thickBot="1" x14ac:dyDescent="0.3"/>
    <row r="43" spans="1:13" ht="60" x14ac:dyDescent="0.25">
      <c r="A43" s="47" t="s">
        <v>30</v>
      </c>
      <c r="B43" s="28" t="s">
        <v>2</v>
      </c>
      <c r="C43" s="29" t="s">
        <v>3</v>
      </c>
      <c r="D43" s="48" t="s">
        <v>31</v>
      </c>
      <c r="E43" s="31" t="s">
        <v>26</v>
      </c>
      <c r="F43" s="31" t="s">
        <v>27</v>
      </c>
      <c r="G43" s="31" t="s">
        <v>28</v>
      </c>
      <c r="H43" s="31" t="s">
        <v>29</v>
      </c>
      <c r="I43" s="31" t="s">
        <v>9</v>
      </c>
      <c r="J43" s="31" t="s">
        <v>10</v>
      </c>
      <c r="K43" s="41"/>
      <c r="L43" s="31" t="s">
        <v>11</v>
      </c>
      <c r="M43" s="32" t="s">
        <v>12</v>
      </c>
    </row>
    <row r="44" spans="1:13" ht="15.75" x14ac:dyDescent="0.3">
      <c r="A44" s="2" t="s">
        <v>32</v>
      </c>
      <c r="B44" s="21"/>
      <c r="C44" s="22"/>
      <c r="D44" s="46"/>
      <c r="E44" s="23"/>
      <c r="F44" s="17"/>
      <c r="G44" s="17"/>
      <c r="H44" s="17"/>
      <c r="I44" s="17"/>
      <c r="J44" s="17"/>
      <c r="K44" s="39"/>
      <c r="L44" s="17"/>
      <c r="M44" s="16"/>
    </row>
    <row r="45" spans="1:13" ht="15.75" x14ac:dyDescent="0.3">
      <c r="A45" s="3" t="s">
        <v>13</v>
      </c>
      <c r="B45" s="24"/>
      <c r="C45" s="25"/>
      <c r="D45" s="20">
        <v>0</v>
      </c>
      <c r="E45" s="23">
        <v>0</v>
      </c>
      <c r="F45" s="23">
        <v>0</v>
      </c>
      <c r="G45" s="23">
        <v>0</v>
      </c>
      <c r="H45" s="40">
        <v>0</v>
      </c>
      <c r="I45" s="17" t="e">
        <f>G45-#REF!</f>
        <v>#REF!</v>
      </c>
      <c r="J45" s="17" t="e">
        <f>H45-#REF!</f>
        <v>#REF!</v>
      </c>
      <c r="K45" s="39"/>
      <c r="L45" s="40">
        <v>0</v>
      </c>
      <c r="M45" s="18">
        <v>0</v>
      </c>
    </row>
    <row r="46" spans="1:13" ht="15.75" x14ac:dyDescent="0.3">
      <c r="A46" s="3" t="s">
        <v>14</v>
      </c>
      <c r="B46" s="24"/>
      <c r="C46" s="25"/>
      <c r="D46" s="20">
        <v>0</v>
      </c>
      <c r="E46" s="23">
        <v>0</v>
      </c>
      <c r="F46" s="23">
        <v>0</v>
      </c>
      <c r="G46" s="23">
        <v>0</v>
      </c>
      <c r="H46" s="40">
        <v>0</v>
      </c>
      <c r="I46" s="40" t="e">
        <f>G46-#REF!</f>
        <v>#REF!</v>
      </c>
      <c r="J46" s="17" t="e">
        <f>H46-#REF!</f>
        <v>#REF!</v>
      </c>
      <c r="K46" s="39"/>
      <c r="L46" s="40">
        <v>0</v>
      </c>
      <c r="M46" s="18">
        <v>0</v>
      </c>
    </row>
    <row r="47" spans="1:13" ht="15.75" x14ac:dyDescent="0.3">
      <c r="A47" s="3" t="s">
        <v>15</v>
      </c>
      <c r="B47" s="24"/>
      <c r="C47" s="25"/>
      <c r="D47" s="20">
        <v>0</v>
      </c>
      <c r="E47" s="23">
        <v>0</v>
      </c>
      <c r="F47" s="26">
        <v>1</v>
      </c>
      <c r="G47" s="26">
        <v>1</v>
      </c>
      <c r="H47" s="40">
        <v>1</v>
      </c>
      <c r="I47" s="40" t="e">
        <f>G47-#REF!</f>
        <v>#REF!</v>
      </c>
      <c r="J47" s="17" t="e">
        <f>H47-#REF!</f>
        <v>#REF!</v>
      </c>
      <c r="K47" s="39"/>
      <c r="L47" s="40">
        <v>1</v>
      </c>
      <c r="M47" s="18">
        <v>1</v>
      </c>
    </row>
    <row r="48" spans="1:13" ht="15.75" x14ac:dyDescent="0.3">
      <c r="A48" s="3" t="s">
        <v>16</v>
      </c>
      <c r="B48" s="24"/>
      <c r="C48" s="25"/>
      <c r="D48" s="20">
        <v>1</v>
      </c>
      <c r="E48" s="23">
        <v>1</v>
      </c>
      <c r="F48" s="26">
        <v>1</v>
      </c>
      <c r="G48" s="26">
        <v>1</v>
      </c>
      <c r="H48" s="40">
        <v>1</v>
      </c>
      <c r="I48" s="40" t="e">
        <f>G48-#REF!</f>
        <v>#REF!</v>
      </c>
      <c r="J48" s="17" t="e">
        <f>H48-#REF!</f>
        <v>#REF!</v>
      </c>
      <c r="K48" s="39"/>
      <c r="L48" s="40">
        <v>1</v>
      </c>
      <c r="M48" s="18">
        <v>1</v>
      </c>
    </row>
    <row r="49" spans="1:13" ht="15.75" x14ac:dyDescent="0.3">
      <c r="A49" s="3" t="s">
        <v>17</v>
      </c>
      <c r="B49" s="24"/>
      <c r="C49" s="25"/>
      <c r="D49" s="20">
        <v>2</v>
      </c>
      <c r="E49" s="23">
        <v>2</v>
      </c>
      <c r="F49" s="26">
        <v>1</v>
      </c>
      <c r="G49" s="26">
        <v>1</v>
      </c>
      <c r="H49" s="40">
        <v>2</v>
      </c>
      <c r="I49" s="40" t="e">
        <f>G49-#REF!</f>
        <v>#REF!</v>
      </c>
      <c r="J49" s="17" t="e">
        <f>H49-#REF!</f>
        <v>#REF!</v>
      </c>
      <c r="K49" s="39"/>
      <c r="L49" s="40">
        <v>1</v>
      </c>
      <c r="M49" s="18">
        <v>1</v>
      </c>
    </row>
    <row r="50" spans="1:13" ht="15.75" x14ac:dyDescent="0.3">
      <c r="A50" s="3" t="s">
        <v>18</v>
      </c>
      <c r="B50" s="24"/>
      <c r="C50" s="25"/>
      <c r="D50" s="20">
        <v>2</v>
      </c>
      <c r="E50" s="23">
        <v>2</v>
      </c>
      <c r="F50" s="26">
        <v>2</v>
      </c>
      <c r="G50" s="26">
        <v>1</v>
      </c>
      <c r="H50" s="40">
        <v>1</v>
      </c>
      <c r="I50" s="40" t="e">
        <f>G50-#REF!</f>
        <v>#REF!</v>
      </c>
      <c r="J50" s="17" t="e">
        <f>H50-#REF!</f>
        <v>#REF!</v>
      </c>
      <c r="K50" s="39"/>
      <c r="L50" s="40">
        <v>1</v>
      </c>
      <c r="M50" s="18">
        <v>1</v>
      </c>
    </row>
    <row r="51" spans="1:13" ht="15.75" x14ac:dyDescent="0.3">
      <c r="A51" s="3" t="s">
        <v>19</v>
      </c>
      <c r="B51" s="24"/>
      <c r="C51" s="25"/>
      <c r="D51" s="20">
        <v>0</v>
      </c>
      <c r="E51" s="23">
        <v>2</v>
      </c>
      <c r="F51" s="26">
        <v>2</v>
      </c>
      <c r="G51" s="26">
        <v>2</v>
      </c>
      <c r="H51" s="40">
        <v>1</v>
      </c>
      <c r="I51" s="40" t="e">
        <f>G51-#REF!</f>
        <v>#REF!</v>
      </c>
      <c r="J51" s="17" t="e">
        <f>H51-#REF!</f>
        <v>#REF!</v>
      </c>
      <c r="K51" s="39"/>
      <c r="L51" s="40">
        <v>1</v>
      </c>
      <c r="M51" s="18">
        <v>1</v>
      </c>
    </row>
    <row r="52" spans="1:13" ht="15.75" x14ac:dyDescent="0.3">
      <c r="A52" s="3" t="s">
        <v>20</v>
      </c>
      <c r="B52" s="24"/>
      <c r="C52" s="25"/>
      <c r="D52" s="20">
        <v>2</v>
      </c>
      <c r="E52" s="23">
        <v>0</v>
      </c>
      <c r="F52" s="26">
        <v>2</v>
      </c>
      <c r="G52" s="26">
        <v>2</v>
      </c>
      <c r="H52" s="40">
        <v>2</v>
      </c>
      <c r="I52" s="40" t="e">
        <f>G52-#REF!</f>
        <v>#REF!</v>
      </c>
      <c r="J52" s="17" t="e">
        <f>H52-#REF!</f>
        <v>#REF!</v>
      </c>
      <c r="K52" s="39"/>
      <c r="L52" s="40">
        <v>3</v>
      </c>
      <c r="M52" s="18">
        <v>1</v>
      </c>
    </row>
    <row r="53" spans="1:13" ht="15.75" x14ac:dyDescent="0.3">
      <c r="A53" s="3" t="s">
        <v>21</v>
      </c>
      <c r="B53" s="24"/>
      <c r="C53" s="25"/>
      <c r="D53" s="20">
        <v>3</v>
      </c>
      <c r="E53" s="23">
        <v>2</v>
      </c>
      <c r="F53" s="26">
        <v>1</v>
      </c>
      <c r="G53" s="26">
        <v>2</v>
      </c>
      <c r="H53" s="40">
        <v>3</v>
      </c>
      <c r="I53" s="40" t="e">
        <f>G53-#REF!</f>
        <v>#REF!</v>
      </c>
      <c r="J53" s="17" t="e">
        <f>H53-#REF!</f>
        <v>#REF!</v>
      </c>
      <c r="K53" s="39"/>
      <c r="L53" s="40">
        <v>1</v>
      </c>
      <c r="M53" s="18">
        <v>3</v>
      </c>
    </row>
    <row r="54" spans="1:13" ht="15.75" x14ac:dyDescent="0.3">
      <c r="A54" s="3" t="s">
        <v>22</v>
      </c>
      <c r="B54" s="24"/>
      <c r="C54" s="25"/>
      <c r="D54" s="20">
        <v>1</v>
      </c>
      <c r="E54" s="23">
        <v>3</v>
      </c>
      <c r="F54" s="26">
        <v>2</v>
      </c>
      <c r="G54" s="26">
        <v>0</v>
      </c>
      <c r="H54" s="40">
        <v>2</v>
      </c>
      <c r="I54" s="40" t="e">
        <f>G54-#REF!</f>
        <v>#REF!</v>
      </c>
      <c r="J54" s="17" t="e">
        <f>H54-#REF!</f>
        <v>#REF!</v>
      </c>
      <c r="K54" s="39"/>
      <c r="L54" s="40">
        <v>2</v>
      </c>
      <c r="M54" s="18">
        <v>1</v>
      </c>
    </row>
    <row r="55" spans="1:13" ht="15.75" thickBot="1" x14ac:dyDescent="0.3">
      <c r="A55" s="33" t="s">
        <v>23</v>
      </c>
      <c r="B55" s="34">
        <f t="shared" ref="B55:H55" si="9">SUM(B45:B54)</f>
        <v>0</v>
      </c>
      <c r="C55" s="35">
        <f t="shared" si="9"/>
        <v>0</v>
      </c>
      <c r="D55" s="49">
        <f t="shared" si="9"/>
        <v>11</v>
      </c>
      <c r="E55" s="42">
        <f t="shared" si="9"/>
        <v>12</v>
      </c>
      <c r="F55" s="42">
        <f t="shared" si="9"/>
        <v>12</v>
      </c>
      <c r="G55" s="42">
        <f t="shared" si="9"/>
        <v>10</v>
      </c>
      <c r="H55" s="43">
        <f t="shared" si="9"/>
        <v>13</v>
      </c>
      <c r="I55" s="43" t="e">
        <f>G55-#REF!</f>
        <v>#REF!</v>
      </c>
      <c r="J55" s="43" t="e">
        <f>SUM(J45:J54)</f>
        <v>#REF!</v>
      </c>
      <c r="K55" s="44"/>
      <c r="L55" s="43">
        <f>SUM(L45:L54)</f>
        <v>11</v>
      </c>
      <c r="M55" s="45">
        <f>SUM(M45:M54)</f>
        <v>10</v>
      </c>
    </row>
    <row r="57" spans="1:13" ht="15.75" thickBot="1" x14ac:dyDescent="0.3"/>
    <row r="58" spans="1:13" ht="60" x14ac:dyDescent="0.25">
      <c r="A58" s="47" t="s">
        <v>30</v>
      </c>
      <c r="B58" s="28" t="s">
        <v>2</v>
      </c>
      <c r="C58" s="29" t="s">
        <v>3</v>
      </c>
      <c r="D58" s="48" t="s">
        <v>4</v>
      </c>
      <c r="E58" s="31" t="s">
        <v>26</v>
      </c>
      <c r="F58" s="31" t="s">
        <v>27</v>
      </c>
      <c r="G58" s="31" t="s">
        <v>28</v>
      </c>
      <c r="H58" s="31" t="s">
        <v>29</v>
      </c>
      <c r="I58" s="31" t="s">
        <v>9</v>
      </c>
      <c r="J58" s="31" t="s">
        <v>10</v>
      </c>
      <c r="K58" s="41"/>
      <c r="L58" s="31" t="s">
        <v>11</v>
      </c>
      <c r="M58" s="32" t="s">
        <v>12</v>
      </c>
    </row>
    <row r="59" spans="1:13" ht="15.75" x14ac:dyDescent="0.3">
      <c r="A59" s="2" t="s">
        <v>33</v>
      </c>
      <c r="B59" s="21"/>
      <c r="C59" s="22"/>
      <c r="D59" s="46"/>
      <c r="E59" s="23"/>
      <c r="F59" s="17"/>
      <c r="G59" s="17"/>
      <c r="H59" s="17"/>
      <c r="I59" s="17"/>
      <c r="J59" s="17"/>
      <c r="K59" s="39"/>
      <c r="L59" s="17"/>
      <c r="M59" s="16"/>
    </row>
    <row r="60" spans="1:13" ht="15.75" x14ac:dyDescent="0.3">
      <c r="A60" s="3" t="s">
        <v>13</v>
      </c>
      <c r="B60" s="24"/>
      <c r="C60" s="25"/>
      <c r="D60" s="20">
        <v>4</v>
      </c>
      <c r="E60" s="23">
        <v>1</v>
      </c>
      <c r="F60" s="23">
        <v>1</v>
      </c>
      <c r="G60" s="23">
        <v>1</v>
      </c>
      <c r="H60" s="40">
        <v>1</v>
      </c>
      <c r="I60" s="17" t="e">
        <f>G60-#REF!</f>
        <v>#REF!</v>
      </c>
      <c r="J60" s="17" t="e">
        <f>H60-#REF!</f>
        <v>#REF!</v>
      </c>
      <c r="K60" s="39"/>
      <c r="L60" s="40">
        <v>1</v>
      </c>
      <c r="M60" s="18">
        <v>1</v>
      </c>
    </row>
    <row r="61" spans="1:13" ht="15.75" x14ac:dyDescent="0.3">
      <c r="A61" s="3" t="s">
        <v>14</v>
      </c>
      <c r="B61" s="24"/>
      <c r="C61" s="25"/>
      <c r="D61" s="20">
        <v>3</v>
      </c>
      <c r="E61" s="23">
        <v>1</v>
      </c>
      <c r="F61" s="23">
        <v>1</v>
      </c>
      <c r="G61" s="23">
        <v>1</v>
      </c>
      <c r="H61" s="40">
        <v>1</v>
      </c>
      <c r="I61" s="40" t="e">
        <f>G61-#REF!</f>
        <v>#REF!</v>
      </c>
      <c r="J61" s="17" t="e">
        <f>H61-#REF!</f>
        <v>#REF!</v>
      </c>
      <c r="K61" s="39"/>
      <c r="L61" s="40">
        <v>2</v>
      </c>
      <c r="M61" s="18">
        <v>1</v>
      </c>
    </row>
    <row r="62" spans="1:13" ht="15.75" x14ac:dyDescent="0.3">
      <c r="A62" s="3" t="s">
        <v>15</v>
      </c>
      <c r="B62" s="24"/>
      <c r="C62" s="25"/>
      <c r="D62" s="20">
        <v>2</v>
      </c>
      <c r="E62" s="23">
        <v>2</v>
      </c>
      <c r="F62" s="26">
        <v>1</v>
      </c>
      <c r="G62" s="26">
        <v>1</v>
      </c>
      <c r="H62" s="40">
        <v>1</v>
      </c>
      <c r="I62" s="40" t="e">
        <f>G62-#REF!</f>
        <v>#REF!</v>
      </c>
      <c r="J62" s="17" t="e">
        <f>H62-#REF!</f>
        <v>#REF!</v>
      </c>
      <c r="K62" s="39"/>
      <c r="L62" s="40">
        <v>1</v>
      </c>
      <c r="M62" s="18">
        <v>1</v>
      </c>
    </row>
    <row r="63" spans="1:13" ht="15.75" x14ac:dyDescent="0.3">
      <c r="A63" s="3" t="s">
        <v>16</v>
      </c>
      <c r="B63" s="24"/>
      <c r="C63" s="25"/>
      <c r="D63" s="20">
        <v>0</v>
      </c>
      <c r="E63" s="23">
        <v>1</v>
      </c>
      <c r="F63" s="26">
        <v>2</v>
      </c>
      <c r="G63" s="26">
        <v>1</v>
      </c>
      <c r="H63" s="40">
        <v>1</v>
      </c>
      <c r="I63" s="40" t="e">
        <f>G63-#REF!</f>
        <v>#REF!</v>
      </c>
      <c r="J63" s="17" t="e">
        <f>H63-#REF!</f>
        <v>#REF!</v>
      </c>
      <c r="K63" s="39"/>
      <c r="L63" s="40">
        <v>1</v>
      </c>
      <c r="M63" s="18">
        <v>1</v>
      </c>
    </row>
    <row r="64" spans="1:13" ht="15.75" x14ac:dyDescent="0.3">
      <c r="A64" s="3" t="s">
        <v>17</v>
      </c>
      <c r="B64" s="24"/>
      <c r="C64" s="25"/>
      <c r="D64" s="20">
        <v>4</v>
      </c>
      <c r="E64" s="23">
        <v>0</v>
      </c>
      <c r="F64" s="26">
        <v>1</v>
      </c>
      <c r="G64" s="26">
        <v>2</v>
      </c>
      <c r="H64" s="40">
        <v>1</v>
      </c>
      <c r="I64" s="40" t="e">
        <f>G64-#REF!</f>
        <v>#REF!</v>
      </c>
      <c r="J64" s="17" t="e">
        <f>H64-#REF!</f>
        <v>#REF!</v>
      </c>
      <c r="K64" s="39"/>
      <c r="L64" s="40">
        <v>1</v>
      </c>
      <c r="M64" s="18">
        <v>1</v>
      </c>
    </row>
    <row r="65" spans="1:13" ht="15.75" x14ac:dyDescent="0.3">
      <c r="A65" s="3" t="s">
        <v>18</v>
      </c>
      <c r="B65" s="24"/>
      <c r="C65" s="25"/>
      <c r="D65" s="20">
        <v>4</v>
      </c>
      <c r="E65" s="23">
        <v>1</v>
      </c>
      <c r="F65" s="26">
        <v>1</v>
      </c>
      <c r="G65" s="26">
        <v>1</v>
      </c>
      <c r="H65" s="40">
        <v>2</v>
      </c>
      <c r="I65" s="40" t="e">
        <f>G65-#REF!</f>
        <v>#REF!</v>
      </c>
      <c r="J65" s="17" t="e">
        <f>H65-#REF!</f>
        <v>#REF!</v>
      </c>
      <c r="K65" s="39"/>
      <c r="L65" s="40">
        <v>1</v>
      </c>
      <c r="M65" s="18">
        <v>1</v>
      </c>
    </row>
    <row r="66" spans="1:13" ht="15.75" x14ac:dyDescent="0.3">
      <c r="A66" s="3" t="s">
        <v>19</v>
      </c>
      <c r="B66" s="24"/>
      <c r="C66" s="25"/>
      <c r="D66" s="20">
        <v>5</v>
      </c>
      <c r="E66" s="23">
        <v>3</v>
      </c>
      <c r="F66" s="26">
        <v>3</v>
      </c>
      <c r="G66" s="26">
        <v>2</v>
      </c>
      <c r="H66" s="40">
        <v>3</v>
      </c>
      <c r="I66" s="40" t="e">
        <f>G66-#REF!</f>
        <v>#REF!</v>
      </c>
      <c r="J66" s="17" t="e">
        <f>H66-#REF!</f>
        <v>#REF!</v>
      </c>
      <c r="K66" s="39"/>
      <c r="L66" s="40">
        <v>3</v>
      </c>
      <c r="M66" s="18">
        <v>2</v>
      </c>
    </row>
    <row r="67" spans="1:13" ht="15.75" x14ac:dyDescent="0.3">
      <c r="A67" s="3" t="s">
        <v>20</v>
      </c>
      <c r="B67" s="24"/>
      <c r="C67" s="25"/>
      <c r="D67" s="20">
        <v>0</v>
      </c>
      <c r="E67" s="23">
        <v>4</v>
      </c>
      <c r="F67" s="26">
        <v>3</v>
      </c>
      <c r="G67" s="26">
        <v>3</v>
      </c>
      <c r="H67" s="40">
        <v>3</v>
      </c>
      <c r="I67" s="40" t="e">
        <f>G67-#REF!</f>
        <v>#REF!</v>
      </c>
      <c r="J67" s="17" t="e">
        <f>H67-#REF!</f>
        <v>#REF!</v>
      </c>
      <c r="K67" s="39"/>
      <c r="L67" s="40">
        <v>2</v>
      </c>
      <c r="M67" s="18">
        <v>3</v>
      </c>
    </row>
    <row r="68" spans="1:13" ht="15.75" x14ac:dyDescent="0.3">
      <c r="A68" s="3" t="s">
        <v>21</v>
      </c>
      <c r="B68" s="24"/>
      <c r="C68" s="25"/>
      <c r="D68" s="20">
        <v>0</v>
      </c>
      <c r="E68" s="23">
        <v>2</v>
      </c>
      <c r="F68" s="26">
        <v>4</v>
      </c>
      <c r="G68" s="26">
        <v>3</v>
      </c>
      <c r="H68" s="40">
        <v>3</v>
      </c>
      <c r="I68" s="40" t="e">
        <f>G68-#REF!</f>
        <v>#REF!</v>
      </c>
      <c r="J68" s="17" t="e">
        <f>H68-#REF!</f>
        <v>#REF!</v>
      </c>
      <c r="K68" s="39"/>
      <c r="L68" s="40">
        <v>3</v>
      </c>
      <c r="M68" s="18">
        <v>2</v>
      </c>
    </row>
    <row r="69" spans="1:13" ht="15.75" x14ac:dyDescent="0.3">
      <c r="A69" s="3" t="s">
        <v>22</v>
      </c>
      <c r="B69" s="24"/>
      <c r="C69" s="25"/>
      <c r="D69" s="20">
        <v>2</v>
      </c>
      <c r="E69" s="23">
        <v>3</v>
      </c>
      <c r="F69" s="26">
        <v>2</v>
      </c>
      <c r="G69" s="26">
        <v>4</v>
      </c>
      <c r="H69" s="40">
        <v>3</v>
      </c>
      <c r="I69" s="40" t="e">
        <f>G69-#REF!</f>
        <v>#REF!</v>
      </c>
      <c r="J69" s="17" t="e">
        <f>H69-#REF!</f>
        <v>#REF!</v>
      </c>
      <c r="K69" s="39"/>
      <c r="L69" s="40">
        <v>4</v>
      </c>
      <c r="M69" s="18">
        <v>3</v>
      </c>
    </row>
    <row r="70" spans="1:13" ht="15.75" thickBot="1" x14ac:dyDescent="0.3">
      <c r="A70" s="33" t="s">
        <v>23</v>
      </c>
      <c r="B70" s="34">
        <f t="shared" ref="B70:H70" si="10">SUM(B60:B69)</f>
        <v>0</v>
      </c>
      <c r="C70" s="35">
        <f t="shared" si="10"/>
        <v>0</v>
      </c>
      <c r="D70" s="49">
        <f t="shared" si="10"/>
        <v>24</v>
      </c>
      <c r="E70" s="42">
        <f t="shared" si="10"/>
        <v>18</v>
      </c>
      <c r="F70" s="42">
        <f t="shared" si="10"/>
        <v>19</v>
      </c>
      <c r="G70" s="42">
        <f t="shared" si="10"/>
        <v>19</v>
      </c>
      <c r="H70" s="43">
        <f t="shared" si="10"/>
        <v>19</v>
      </c>
      <c r="I70" s="43" t="e">
        <f>G70-#REF!</f>
        <v>#REF!</v>
      </c>
      <c r="J70" s="43" t="e">
        <f>SUM(J60:J69)</f>
        <v>#REF!</v>
      </c>
      <c r="K70" s="44"/>
      <c r="L70" s="43">
        <f>SUM(L60:L69)</f>
        <v>19</v>
      </c>
      <c r="M70" s="45">
        <f>SUM(M60:M69)</f>
        <v>16</v>
      </c>
    </row>
    <row r="72" spans="1:13" ht="15.75" thickBot="1" x14ac:dyDescent="0.3"/>
    <row r="73" spans="1:13" ht="60" x14ac:dyDescent="0.25">
      <c r="A73" s="47" t="s">
        <v>30</v>
      </c>
      <c r="B73" s="28" t="s">
        <v>2</v>
      </c>
      <c r="C73" s="29" t="s">
        <v>3</v>
      </c>
      <c r="D73" s="48" t="s">
        <v>31</v>
      </c>
      <c r="E73" s="31" t="s">
        <v>26</v>
      </c>
      <c r="F73" s="31" t="s">
        <v>27</v>
      </c>
      <c r="G73" s="31" t="s">
        <v>28</v>
      </c>
      <c r="H73" s="31" t="s">
        <v>29</v>
      </c>
      <c r="I73" s="31" t="s">
        <v>9</v>
      </c>
      <c r="J73" s="31" t="s">
        <v>10</v>
      </c>
      <c r="K73" s="41"/>
      <c r="L73" s="31" t="s">
        <v>11</v>
      </c>
      <c r="M73" s="32" t="s">
        <v>12</v>
      </c>
    </row>
    <row r="74" spans="1:13" ht="15.75" x14ac:dyDescent="0.3">
      <c r="A74" s="2" t="s">
        <v>34</v>
      </c>
      <c r="B74" s="21"/>
      <c r="C74" s="22"/>
      <c r="D74" s="46"/>
      <c r="E74" s="23"/>
      <c r="F74" s="17"/>
      <c r="G74" s="17"/>
      <c r="H74" s="17"/>
      <c r="I74" s="17"/>
      <c r="J74" s="17"/>
      <c r="K74" s="39"/>
      <c r="L74" s="17"/>
      <c r="M74" s="16"/>
    </row>
    <row r="75" spans="1:13" ht="15.75" x14ac:dyDescent="0.3">
      <c r="A75" s="3" t="s">
        <v>13</v>
      </c>
      <c r="B75" s="24"/>
      <c r="C75" s="25"/>
      <c r="D75" s="20">
        <v>8</v>
      </c>
      <c r="E75" s="23">
        <v>1</v>
      </c>
      <c r="F75" s="23">
        <v>1</v>
      </c>
      <c r="G75" s="23">
        <v>1</v>
      </c>
      <c r="H75" s="40">
        <v>1</v>
      </c>
      <c r="I75" s="17" t="e">
        <f>G75-#REF!</f>
        <v>#REF!</v>
      </c>
      <c r="J75" s="17" t="e">
        <f>H75-#REF!</f>
        <v>#REF!</v>
      </c>
      <c r="K75" s="39"/>
      <c r="L75" s="40"/>
      <c r="M75" s="18"/>
    </row>
    <row r="76" spans="1:13" ht="15.75" x14ac:dyDescent="0.3">
      <c r="A76" s="3" t="s">
        <v>14</v>
      </c>
      <c r="B76" s="24"/>
      <c r="C76" s="25"/>
      <c r="D76" s="20">
        <v>5</v>
      </c>
      <c r="E76" s="23">
        <v>1</v>
      </c>
      <c r="F76" s="23">
        <v>1</v>
      </c>
      <c r="G76" s="23">
        <v>1</v>
      </c>
      <c r="H76" s="40">
        <v>1</v>
      </c>
      <c r="I76" s="40" t="e">
        <f>G76-#REF!</f>
        <v>#REF!</v>
      </c>
      <c r="J76" s="17" t="e">
        <f>H76-#REF!</f>
        <v>#REF!</v>
      </c>
      <c r="K76" s="39"/>
      <c r="L76" s="40">
        <v>0</v>
      </c>
      <c r="M76" s="18">
        <v>0</v>
      </c>
    </row>
    <row r="77" spans="1:13" ht="15.75" x14ac:dyDescent="0.3">
      <c r="A77" s="3" t="s">
        <v>15</v>
      </c>
      <c r="B77" s="24"/>
      <c r="C77" s="25"/>
      <c r="D77" s="20">
        <v>1</v>
      </c>
      <c r="E77" s="23">
        <v>1</v>
      </c>
      <c r="F77" s="26">
        <v>1</v>
      </c>
      <c r="G77" s="26">
        <v>1</v>
      </c>
      <c r="H77" s="40">
        <v>1</v>
      </c>
      <c r="I77" s="40" t="e">
        <f>G77-#REF!</f>
        <v>#REF!</v>
      </c>
      <c r="J77" s="17" t="e">
        <f>H77-#REF!</f>
        <v>#REF!</v>
      </c>
      <c r="K77" s="39"/>
      <c r="L77" s="40">
        <v>0</v>
      </c>
      <c r="M77" s="18">
        <v>0</v>
      </c>
    </row>
    <row r="78" spans="1:13" ht="15.75" x14ac:dyDescent="0.3">
      <c r="A78" s="3" t="s">
        <v>16</v>
      </c>
      <c r="B78" s="24"/>
      <c r="C78" s="25"/>
      <c r="D78" s="20">
        <v>0</v>
      </c>
      <c r="E78" s="23">
        <v>2</v>
      </c>
      <c r="F78" s="26">
        <v>1</v>
      </c>
      <c r="G78" s="26">
        <v>1</v>
      </c>
      <c r="H78" s="40">
        <v>1</v>
      </c>
      <c r="I78" s="40" t="e">
        <f>G78-#REF!</f>
        <v>#REF!</v>
      </c>
      <c r="J78" s="17" t="e">
        <f>H78-#REF!</f>
        <v>#REF!</v>
      </c>
      <c r="K78" s="39"/>
      <c r="L78" s="40">
        <v>0</v>
      </c>
      <c r="M78" s="18">
        <v>0</v>
      </c>
    </row>
    <row r="79" spans="1:13" ht="15.75" x14ac:dyDescent="0.3">
      <c r="A79" s="3" t="s">
        <v>17</v>
      </c>
      <c r="B79" s="24"/>
      <c r="C79" s="25"/>
      <c r="D79" s="20">
        <v>0</v>
      </c>
      <c r="E79" s="23">
        <v>1</v>
      </c>
      <c r="F79" s="26">
        <v>2</v>
      </c>
      <c r="G79" s="26">
        <v>1</v>
      </c>
      <c r="H79" s="40">
        <v>1</v>
      </c>
      <c r="I79" s="40" t="e">
        <f>G79-#REF!</f>
        <v>#REF!</v>
      </c>
      <c r="J79" s="17" t="e">
        <f>H79-#REF!</f>
        <v>#REF!</v>
      </c>
      <c r="K79" s="39"/>
      <c r="L79" s="40">
        <v>0</v>
      </c>
      <c r="M79" s="18">
        <v>0</v>
      </c>
    </row>
    <row r="80" spans="1:13" ht="15.75" x14ac:dyDescent="0.3">
      <c r="A80" s="3" t="s">
        <v>18</v>
      </c>
      <c r="B80" s="24"/>
      <c r="C80" s="25"/>
      <c r="D80" s="20">
        <v>0</v>
      </c>
      <c r="E80" s="23">
        <v>0</v>
      </c>
      <c r="F80" s="26">
        <v>1</v>
      </c>
      <c r="G80" s="26">
        <v>2</v>
      </c>
      <c r="H80" s="40">
        <v>1</v>
      </c>
      <c r="I80" s="40" t="e">
        <f>G80-#REF!</f>
        <v>#REF!</v>
      </c>
      <c r="J80" s="17" t="e">
        <f>H80-#REF!</f>
        <v>#REF!</v>
      </c>
      <c r="K80" s="39"/>
      <c r="L80" s="40">
        <v>0</v>
      </c>
      <c r="M80" s="18">
        <v>0</v>
      </c>
    </row>
    <row r="81" spans="1:13" ht="15.75" x14ac:dyDescent="0.3">
      <c r="A81" s="3" t="s">
        <v>19</v>
      </c>
      <c r="B81" s="24"/>
      <c r="C81" s="25"/>
      <c r="D81" s="20">
        <v>0</v>
      </c>
      <c r="E81" s="23">
        <v>0</v>
      </c>
      <c r="F81" s="26">
        <v>0</v>
      </c>
      <c r="G81" s="26">
        <v>1</v>
      </c>
      <c r="H81" s="40">
        <v>2</v>
      </c>
      <c r="I81" s="40" t="e">
        <f>G81-#REF!</f>
        <v>#REF!</v>
      </c>
      <c r="J81" s="17" t="e">
        <f>H81-#REF!</f>
        <v>#REF!</v>
      </c>
      <c r="K81" s="39"/>
      <c r="L81" s="40">
        <v>1</v>
      </c>
      <c r="M81" s="18">
        <v>1</v>
      </c>
    </row>
    <row r="82" spans="1:13" ht="15.75" x14ac:dyDescent="0.3">
      <c r="A82" s="3" t="s">
        <v>20</v>
      </c>
      <c r="B82" s="24"/>
      <c r="C82" s="25"/>
      <c r="D82" s="20">
        <v>0</v>
      </c>
      <c r="E82" s="23">
        <v>1</v>
      </c>
      <c r="F82" s="26">
        <v>1</v>
      </c>
      <c r="G82" s="26">
        <v>0</v>
      </c>
      <c r="H82" s="40">
        <v>2</v>
      </c>
      <c r="I82" s="40" t="e">
        <f>G82-#REF!</f>
        <v>#REF!</v>
      </c>
      <c r="J82" s="17" t="e">
        <f>H82-#REF!</f>
        <v>#REF!</v>
      </c>
      <c r="K82" s="39"/>
      <c r="L82" s="40">
        <v>1</v>
      </c>
      <c r="M82" s="18">
        <v>1</v>
      </c>
    </row>
    <row r="83" spans="1:13" ht="15.75" x14ac:dyDescent="0.3">
      <c r="A83" s="3" t="s">
        <v>21</v>
      </c>
      <c r="B83" s="24"/>
      <c r="C83" s="25"/>
      <c r="D83" s="20">
        <v>6</v>
      </c>
      <c r="E83" s="23">
        <v>0</v>
      </c>
      <c r="F83" s="26">
        <v>1</v>
      </c>
      <c r="G83" s="26">
        <v>1</v>
      </c>
      <c r="H83" s="40">
        <v>1</v>
      </c>
      <c r="I83" s="40" t="e">
        <f>G83-#REF!</f>
        <v>#REF!</v>
      </c>
      <c r="J83" s="17" t="e">
        <f>H83-#REF!</f>
        <v>#REF!</v>
      </c>
      <c r="K83" s="39"/>
      <c r="L83" s="40">
        <v>1</v>
      </c>
      <c r="M83" s="18">
        <v>1</v>
      </c>
    </row>
    <row r="84" spans="1:13" ht="15.75" x14ac:dyDescent="0.3">
      <c r="A84" s="3" t="s">
        <v>22</v>
      </c>
      <c r="B84" s="24"/>
      <c r="C84" s="25"/>
      <c r="D84" s="20">
        <v>3</v>
      </c>
      <c r="E84" s="23">
        <v>7</v>
      </c>
      <c r="F84" s="26">
        <v>0</v>
      </c>
      <c r="G84" s="26">
        <v>1</v>
      </c>
      <c r="H84" s="40">
        <v>1</v>
      </c>
      <c r="I84" s="40" t="e">
        <f>G84-#REF!</f>
        <v>#REF!</v>
      </c>
      <c r="J84" s="17" t="e">
        <f>H84-#REF!</f>
        <v>#REF!</v>
      </c>
      <c r="K84" s="39"/>
      <c r="L84" s="40">
        <v>2</v>
      </c>
      <c r="M84" s="18">
        <v>1</v>
      </c>
    </row>
    <row r="85" spans="1:13" ht="15.75" thickBot="1" x14ac:dyDescent="0.3">
      <c r="A85" s="33" t="s">
        <v>23</v>
      </c>
      <c r="B85" s="34">
        <f t="shared" ref="B85:H85" si="11">SUM(B75:B84)</f>
        <v>0</v>
      </c>
      <c r="C85" s="35">
        <f t="shared" si="11"/>
        <v>0</v>
      </c>
      <c r="D85" s="49">
        <f t="shared" si="11"/>
        <v>23</v>
      </c>
      <c r="E85" s="42">
        <f t="shared" si="11"/>
        <v>14</v>
      </c>
      <c r="F85" s="42">
        <f t="shared" si="11"/>
        <v>9</v>
      </c>
      <c r="G85" s="42">
        <f t="shared" si="11"/>
        <v>10</v>
      </c>
      <c r="H85" s="43">
        <f t="shared" si="11"/>
        <v>12</v>
      </c>
      <c r="I85" s="43" t="e">
        <f>G85-#REF!</f>
        <v>#REF!</v>
      </c>
      <c r="J85" s="43" t="e">
        <f>SUM(J75:J84)</f>
        <v>#REF!</v>
      </c>
      <c r="K85" s="44"/>
      <c r="L85" s="43">
        <f>SUM(L75:L84)</f>
        <v>5</v>
      </c>
      <c r="M85" s="45">
        <f>SUM(M75:M84)</f>
        <v>4</v>
      </c>
    </row>
    <row r="86" spans="1:13" x14ac:dyDescent="0.25">
      <c r="A86" s="10"/>
      <c r="B86" s="11"/>
      <c r="C86" s="12"/>
      <c r="D86" s="13"/>
      <c r="E86" s="13"/>
      <c r="F86" s="13"/>
      <c r="G86" s="13"/>
      <c r="H86" s="14"/>
      <c r="I86" s="14"/>
      <c r="J86" s="14"/>
      <c r="K86" s="14"/>
      <c r="L86" s="14"/>
      <c r="M86" s="14"/>
    </row>
    <row r="87" spans="1:13" ht="15.75" thickBot="1" x14ac:dyDescent="0.3">
      <c r="A87" s="10"/>
      <c r="B87" s="11"/>
      <c r="C87" s="12"/>
      <c r="D87" s="13"/>
      <c r="E87" s="13"/>
      <c r="F87" s="13"/>
      <c r="G87" s="13"/>
      <c r="H87" s="14"/>
      <c r="I87" s="14"/>
      <c r="J87" s="14"/>
      <c r="K87" s="14"/>
      <c r="L87" s="14"/>
      <c r="M87" s="14"/>
    </row>
    <row r="88" spans="1:13" ht="60.75" x14ac:dyDescent="0.3">
      <c r="A88" s="27" t="s">
        <v>30</v>
      </c>
      <c r="B88" s="28" t="s">
        <v>2</v>
      </c>
      <c r="C88" s="29" t="s">
        <v>3</v>
      </c>
      <c r="D88" s="30" t="s">
        <v>4</v>
      </c>
      <c r="E88" s="31" t="s">
        <v>26</v>
      </c>
      <c r="F88" s="31" t="s">
        <v>27</v>
      </c>
      <c r="G88" s="31" t="s">
        <v>28</v>
      </c>
      <c r="H88" s="32" t="s">
        <v>29</v>
      </c>
      <c r="I88" s="15"/>
      <c r="J88" s="15"/>
      <c r="L88" s="14"/>
      <c r="M88" s="14"/>
    </row>
    <row r="89" spans="1:13" ht="15.75" x14ac:dyDescent="0.3">
      <c r="A89" s="3" t="s">
        <v>35</v>
      </c>
      <c r="B89" s="21"/>
      <c r="C89" s="22"/>
      <c r="D89" s="20"/>
      <c r="E89" s="23"/>
      <c r="F89" s="17"/>
      <c r="G89" s="17"/>
      <c r="H89" s="16"/>
      <c r="I89" s="15"/>
      <c r="J89" s="15"/>
      <c r="L89" s="14"/>
      <c r="M89" s="14"/>
    </row>
    <row r="90" spans="1:13" ht="15.75" x14ac:dyDescent="0.3">
      <c r="A90" s="3" t="s">
        <v>21</v>
      </c>
      <c r="B90" s="21"/>
      <c r="C90" s="22"/>
      <c r="D90" s="20">
        <v>1</v>
      </c>
      <c r="E90" s="23"/>
      <c r="F90" s="17"/>
      <c r="G90" s="17"/>
      <c r="H90" s="16"/>
      <c r="I90" s="15"/>
      <c r="J90" s="15"/>
      <c r="L90" s="14"/>
      <c r="M90" s="14"/>
    </row>
    <row r="91" spans="1:13" ht="15.75" x14ac:dyDescent="0.3">
      <c r="A91" s="3" t="s">
        <v>22</v>
      </c>
      <c r="B91" s="24"/>
      <c r="C91" s="25"/>
      <c r="D91" s="20">
        <v>2</v>
      </c>
      <c r="E91" s="23">
        <v>0</v>
      </c>
      <c r="F91" s="26">
        <v>0</v>
      </c>
      <c r="G91" s="26">
        <v>0</v>
      </c>
      <c r="H91" s="19">
        <v>0</v>
      </c>
      <c r="I91" s="15"/>
      <c r="J91" s="15"/>
      <c r="L91" s="14"/>
      <c r="M91" s="14"/>
    </row>
    <row r="92" spans="1:13" ht="15.75" thickBot="1" x14ac:dyDescent="0.3">
      <c r="A92" s="33" t="s">
        <v>23</v>
      </c>
      <c r="B92" s="34">
        <f t="shared" ref="B92:H92" si="12">SUM(B91:B91)</f>
        <v>0</v>
      </c>
      <c r="C92" s="35">
        <f t="shared" si="12"/>
        <v>0</v>
      </c>
      <c r="D92" s="36">
        <f>SUM(D90:D91)</f>
        <v>3</v>
      </c>
      <c r="E92" s="37">
        <f t="shared" si="12"/>
        <v>0</v>
      </c>
      <c r="F92" s="37">
        <f t="shared" si="12"/>
        <v>0</v>
      </c>
      <c r="G92" s="37">
        <f t="shared" si="12"/>
        <v>0</v>
      </c>
      <c r="H92" s="38">
        <f t="shared" si="12"/>
        <v>0</v>
      </c>
      <c r="I92" s="15"/>
      <c r="J92" s="15"/>
      <c r="L92" s="14"/>
      <c r="M92" s="14"/>
    </row>
    <row r="93" spans="1:13" x14ac:dyDescent="0.25">
      <c r="A93" s="10"/>
      <c r="B93" s="11"/>
      <c r="C93" s="12"/>
      <c r="D93" s="13"/>
      <c r="E93" s="13"/>
      <c r="F93" s="13"/>
      <c r="G93" s="13"/>
      <c r="H93" s="14"/>
      <c r="I93" s="15"/>
      <c r="J93" s="15"/>
      <c r="L93" s="14"/>
      <c r="M93" s="14"/>
    </row>
    <row r="94" spans="1:13" ht="15.75" thickBot="1" x14ac:dyDescent="0.3"/>
    <row r="95" spans="1:13" ht="60.75" x14ac:dyDescent="0.3">
      <c r="A95" s="27" t="s">
        <v>30</v>
      </c>
      <c r="B95" s="28" t="s">
        <v>2</v>
      </c>
      <c r="C95" s="29" t="s">
        <v>3</v>
      </c>
      <c r="D95" s="30" t="s">
        <v>36</v>
      </c>
      <c r="E95" s="31" t="s">
        <v>26</v>
      </c>
      <c r="F95" s="31" t="s">
        <v>27</v>
      </c>
      <c r="G95" s="31" t="s">
        <v>28</v>
      </c>
      <c r="H95" s="31" t="s">
        <v>29</v>
      </c>
      <c r="I95" s="31" t="s">
        <v>9</v>
      </c>
      <c r="J95" s="31" t="s">
        <v>10</v>
      </c>
      <c r="K95" s="41"/>
      <c r="L95" s="31" t="s">
        <v>11</v>
      </c>
      <c r="M95" s="32" t="s">
        <v>12</v>
      </c>
    </row>
    <row r="96" spans="1:13" ht="15.75" x14ac:dyDescent="0.3">
      <c r="A96" s="3" t="s">
        <v>37</v>
      </c>
      <c r="B96" s="21"/>
      <c r="C96" s="22"/>
      <c r="D96" s="20"/>
      <c r="E96" s="23"/>
      <c r="F96" s="17"/>
      <c r="G96" s="17"/>
      <c r="H96" s="17"/>
      <c r="I96" s="17"/>
      <c r="J96" s="17"/>
      <c r="K96" s="39"/>
      <c r="L96" s="17"/>
      <c r="M96" s="16"/>
    </row>
    <row r="97" spans="1:13" ht="15.75" x14ac:dyDescent="0.3">
      <c r="A97" s="3" t="s">
        <v>14</v>
      </c>
      <c r="B97" s="21"/>
      <c r="C97" s="22"/>
      <c r="D97" s="20">
        <v>0</v>
      </c>
      <c r="E97" s="23"/>
      <c r="F97" s="17"/>
      <c r="G97" s="17"/>
      <c r="H97" s="17"/>
      <c r="I97" s="17"/>
      <c r="J97" s="17"/>
      <c r="K97" s="39"/>
      <c r="L97" s="17"/>
      <c r="M97" s="16"/>
    </row>
    <row r="98" spans="1:13" ht="15.75" x14ac:dyDescent="0.3">
      <c r="A98" s="3" t="s">
        <v>15</v>
      </c>
      <c r="B98" s="21"/>
      <c r="C98" s="22"/>
      <c r="D98" s="20">
        <v>1</v>
      </c>
      <c r="E98" s="23"/>
      <c r="F98" s="17"/>
      <c r="G98" s="17"/>
      <c r="H98" s="17"/>
      <c r="I98" s="17"/>
      <c r="J98" s="17"/>
      <c r="K98" s="39"/>
      <c r="L98" s="17"/>
      <c r="M98" s="16"/>
    </row>
    <row r="99" spans="1:13" ht="15.75" x14ac:dyDescent="0.3">
      <c r="A99" s="3" t="s">
        <v>38</v>
      </c>
      <c r="B99" s="21"/>
      <c r="C99" s="22"/>
      <c r="D99" s="20">
        <v>1</v>
      </c>
      <c r="E99" s="23"/>
      <c r="F99" s="17"/>
      <c r="G99" s="17"/>
      <c r="H99" s="17"/>
      <c r="I99" s="17"/>
      <c r="J99" s="17"/>
      <c r="K99" s="39"/>
      <c r="L99" s="17"/>
      <c r="M99" s="16"/>
    </row>
    <row r="100" spans="1:13" ht="15.75" x14ac:dyDescent="0.3">
      <c r="A100" s="3" t="s">
        <v>17</v>
      </c>
      <c r="B100" s="21"/>
      <c r="C100" s="22"/>
      <c r="D100" s="20">
        <v>1</v>
      </c>
      <c r="E100" s="23"/>
      <c r="F100" s="17"/>
      <c r="G100" s="17"/>
      <c r="H100" s="17"/>
      <c r="I100" s="17"/>
      <c r="J100" s="17"/>
      <c r="K100" s="39"/>
      <c r="L100" s="17"/>
      <c r="M100" s="16"/>
    </row>
    <row r="101" spans="1:13" ht="15.75" x14ac:dyDescent="0.3">
      <c r="A101" s="3" t="s">
        <v>18</v>
      </c>
      <c r="B101" s="21"/>
      <c r="C101" s="22"/>
      <c r="D101" s="20">
        <v>0</v>
      </c>
      <c r="E101" s="23">
        <v>4</v>
      </c>
      <c r="F101" s="17">
        <v>4</v>
      </c>
      <c r="G101" s="17">
        <v>4</v>
      </c>
      <c r="H101" s="17">
        <v>4</v>
      </c>
      <c r="I101" s="17"/>
      <c r="J101" s="17"/>
      <c r="K101" s="39"/>
      <c r="L101" s="17"/>
      <c r="M101" s="16"/>
    </row>
    <row r="102" spans="1:13" ht="15.75" x14ac:dyDescent="0.3">
      <c r="A102" s="3" t="s">
        <v>21</v>
      </c>
      <c r="B102" s="21"/>
      <c r="C102" s="22"/>
      <c r="D102" s="20">
        <v>1</v>
      </c>
      <c r="E102" s="23"/>
      <c r="F102" s="17"/>
      <c r="G102" s="17"/>
      <c r="H102" s="17"/>
      <c r="I102" s="17"/>
      <c r="J102" s="17"/>
      <c r="K102" s="39"/>
      <c r="L102" s="17"/>
      <c r="M102" s="16"/>
    </row>
    <row r="103" spans="1:13" ht="15.75" x14ac:dyDescent="0.3">
      <c r="A103" s="3" t="s">
        <v>22</v>
      </c>
      <c r="B103" s="24"/>
      <c r="C103" s="25"/>
      <c r="D103" s="20">
        <v>1</v>
      </c>
      <c r="E103" s="23"/>
      <c r="F103" s="26"/>
      <c r="G103" s="26"/>
      <c r="H103" s="40"/>
      <c r="I103" s="40" t="e">
        <f>G103-#REF!</f>
        <v>#REF!</v>
      </c>
      <c r="J103" s="17" t="e">
        <f>H103-#REF!</f>
        <v>#REF!</v>
      </c>
      <c r="K103" s="39"/>
      <c r="L103" s="40">
        <v>4</v>
      </c>
      <c r="M103" s="18">
        <v>4</v>
      </c>
    </row>
    <row r="104" spans="1:13" ht="15.75" thickBot="1" x14ac:dyDescent="0.3">
      <c r="A104" s="33" t="s">
        <v>23</v>
      </c>
      <c r="B104" s="34">
        <f t="shared" ref="B104:C104" si="13">SUM(B103:B103)</f>
        <v>0</v>
      </c>
      <c r="C104" s="35">
        <f t="shared" si="13"/>
        <v>0</v>
      </c>
      <c r="D104" s="36">
        <f>SUM(D97:D103)</f>
        <v>5</v>
      </c>
      <c r="E104" s="42">
        <f t="shared" ref="E104:H104" si="14">SUM(E97:E103)</f>
        <v>4</v>
      </c>
      <c r="F104" s="42">
        <f t="shared" si="14"/>
        <v>4</v>
      </c>
      <c r="G104" s="42">
        <f t="shared" si="14"/>
        <v>4</v>
      </c>
      <c r="H104" s="42">
        <f t="shared" si="14"/>
        <v>4</v>
      </c>
      <c r="I104" s="43" t="e">
        <f>G104-#REF!</f>
        <v>#REF!</v>
      </c>
      <c r="J104" s="43" t="e">
        <f>SUM(J103:J103)</f>
        <v>#REF!</v>
      </c>
      <c r="K104" s="44"/>
      <c r="L104" s="43">
        <f t="shared" ref="L104:M104" si="15">SUM(L103:L103)</f>
        <v>4</v>
      </c>
      <c r="M104" s="45">
        <f t="shared" si="15"/>
        <v>4</v>
      </c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Helsingør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Pedersen</dc:creator>
  <cp:lastModifiedBy>Lene Jepsen</cp:lastModifiedBy>
  <cp:lastPrinted>2021-11-19T09:46:47Z</cp:lastPrinted>
  <dcterms:created xsi:type="dcterms:W3CDTF">2021-10-12T11:12:22Z</dcterms:created>
  <dcterms:modified xsi:type="dcterms:W3CDTF">2021-11-19T09:47:21Z</dcterms:modified>
</cp:coreProperties>
</file>